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4\new\"/>
    </mc:Choice>
  </mc:AlternateContent>
  <xr:revisionPtr revIDLastSave="0" documentId="8_{DCB28870-F8CA-48FE-AC79-4BC0E5F63B38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業務月報表紙" sheetId="45" r:id="rId1"/>
    <sheet name="業務月報目次 " sheetId="46" r:id="rId2"/>
    <sheet name="業務月報利用上の留意事項 " sheetId="47" r:id="rId3"/>
    <sheet name="収集データ量（合計） " sheetId="48" r:id="rId4"/>
    <sheet name="収集データ量_首都圏" sheetId="49" r:id="rId5"/>
    <sheet name="収集データ量_近畿圏" sheetId="50" r:id="rId6"/>
    <sheet name="収集データ量_中京圏" sheetId="51" r:id="rId7"/>
    <sheet name="収集データ量_九州地域" sheetId="52" r:id="rId8"/>
    <sheet name="和4" sheetId="53" r:id="rId9"/>
    <sheet name="和42" sheetId="54" r:id="rId10"/>
    <sheet name="和3" sheetId="55" r:id="rId11"/>
    <sheet name="和32" sheetId="56" r:id="rId12"/>
    <sheet name="和33" sheetId="57" r:id="rId13"/>
    <sheet name="和3未" sheetId="58" r:id="rId14"/>
    <sheet name="乳21" sheetId="59" r:id="rId15"/>
    <sheet name="乳22" sheetId="60" r:id="rId16"/>
    <sheet name="乳23" sheetId="61" r:id="rId17"/>
    <sheet name="乳2未" sheetId="62" r:id="rId18"/>
    <sheet name="交雑31" sheetId="63" r:id="rId19"/>
    <sheet name="交雑32" sheetId="64" r:id="rId20"/>
    <sheet name="交雑33" sheetId="65" r:id="rId21"/>
    <sheet name="交雑未" sheetId="66" r:id="rId22"/>
    <sheet name="牛ｾｯﾄ" sheetId="67" r:id="rId23"/>
    <sheet name="輸入牛" sheetId="68" r:id="rId24"/>
    <sheet name="輸入牛2" sheetId="69" r:id="rId25"/>
    <sheet name="豚" sheetId="70" r:id="rId26"/>
    <sheet name="豚2" sheetId="71" r:id="rId27"/>
    <sheet name="豚ﾌﾛｰｽﾞﾝ" sheetId="72" r:id="rId28"/>
    <sheet name="輸入豚" sheetId="73" r:id="rId29"/>
    <sheet name="輸入豚2" sheetId="74" r:id="rId30"/>
    <sheet name="近和41" sheetId="75" r:id="rId31"/>
    <sheet name="近和42" sheetId="76" r:id="rId32"/>
    <sheet name="近和31" sheetId="77" r:id="rId33"/>
    <sheet name="近和32" sheetId="78" r:id="rId34"/>
    <sheet name="近和33" sheetId="79" r:id="rId35"/>
    <sheet name="近和3未" sheetId="80" r:id="rId36"/>
    <sheet name="近乳21" sheetId="81" r:id="rId37"/>
    <sheet name="近乳22" sheetId="82" r:id="rId38"/>
    <sheet name="近乳23" sheetId="83" r:id="rId39"/>
    <sheet name="近乳2未" sheetId="84" r:id="rId40"/>
    <sheet name="近交雑31" sheetId="85" r:id="rId41"/>
    <sheet name="近交雑32" sheetId="86" r:id="rId42"/>
    <sheet name="近交雑33" sheetId="87" r:id="rId43"/>
    <sheet name="近交雑3未" sheetId="88" r:id="rId44"/>
    <sheet name="近牛ｾｯﾄ" sheetId="89" r:id="rId45"/>
    <sheet name="近輸入牛1" sheetId="90" r:id="rId46"/>
    <sheet name="近輸入牛2" sheetId="91" r:id="rId47"/>
    <sheet name="近豚1" sheetId="92" r:id="rId48"/>
    <sheet name="近豚2" sheetId="93" r:id="rId49"/>
    <sheet name="近豚ﾌﾛｰｽﾞﾝ" sheetId="94" r:id="rId50"/>
    <sheet name="近輸入豚1" sheetId="95" r:id="rId51"/>
    <sheet name="近輸入豚2" sheetId="96" r:id="rId52"/>
    <sheet name="中和31" sheetId="97" r:id="rId53"/>
    <sheet name="中和32" sheetId="98" r:id="rId54"/>
    <sheet name="中和3未" sheetId="99" r:id="rId55"/>
    <sheet name="中乳21未" sheetId="100" r:id="rId56"/>
    <sheet name="中乳2未" sheetId="101" r:id="rId57"/>
    <sheet name="中交雑31" sheetId="102" r:id="rId58"/>
    <sheet name="中交雑32" sheetId="103" r:id="rId59"/>
    <sheet name="中牛ｾｯﾄ" sheetId="104" r:id="rId60"/>
    <sheet name="中輸入牛1" sheetId="105" r:id="rId61"/>
    <sheet name="中輸入牛2" sheetId="106" r:id="rId62"/>
    <sheet name="中輸入牛3" sheetId="107" r:id="rId63"/>
    <sheet name="中豚1" sheetId="108" r:id="rId64"/>
    <sheet name="中豚2" sheetId="109" r:id="rId65"/>
    <sheet name="中豚ﾌﾛｰｽﾞﾝ" sheetId="110" r:id="rId66"/>
    <sheet name="中輸入豚" sheetId="111" r:id="rId67"/>
    <sheet name="九和31" sheetId="112" r:id="rId68"/>
    <sheet name="九和32" sheetId="113" r:id="rId69"/>
    <sheet name="九和33" sheetId="114" r:id="rId70"/>
    <sheet name="九乳21" sheetId="115" r:id="rId71"/>
    <sheet name="九乳22" sheetId="116" r:id="rId72"/>
    <sheet name="九乳23" sheetId="117" r:id="rId73"/>
    <sheet name="九交雑31" sheetId="118" r:id="rId74"/>
    <sheet name="九交雑32" sheetId="119" r:id="rId75"/>
    <sheet name="九交雑33" sheetId="120" r:id="rId76"/>
    <sheet name="九牛ｾｯﾄ" sheetId="121" r:id="rId77"/>
    <sheet name="九豚1" sheetId="122" r:id="rId78"/>
    <sheet name="九豚2" sheetId="123" r:id="rId79"/>
    <sheet name="九輸入牛1" sheetId="124" r:id="rId80"/>
    <sheet name="九輸入牛2" sheetId="125" r:id="rId81"/>
    <sheet name="九輸入豚" sheetId="126" r:id="rId82"/>
    <sheet name="取扱量１" sheetId="127" r:id="rId83"/>
    <sheet name="裏表紙" sheetId="128" r:id="rId84"/>
  </sheets>
  <externalReferences>
    <externalReference r:id="rId85"/>
    <externalReference r:id="rId86"/>
  </externalReferences>
  <definedNames>
    <definedName name="_xlnm._FilterDatabase" localSheetId="44" hidden="1">近牛ｾｯﾄ!$B$5:$T$36</definedName>
    <definedName name="Base_Year">'[1]2007'!$C$5</definedName>
    <definedName name="D_Sht" localSheetId="83">#REF!</definedName>
    <definedName name="D_Sht">#REF!</definedName>
    <definedName name="ggg" localSheetId="83">#REF!</definedName>
    <definedName name="ggg">#REF!</definedName>
    <definedName name="Indication" localSheetId="83">#REF!</definedName>
    <definedName name="Indication">#REF!</definedName>
    <definedName name="M_Sht" localSheetId="83">#REF!</definedName>
    <definedName name="M_Sht">#REF!</definedName>
    <definedName name="P_D_Sht" localSheetId="83">#REF!</definedName>
    <definedName name="P_D_Sht">#REF!</definedName>
    <definedName name="P_U_Month" localSheetId="83">#REF!</definedName>
    <definedName name="P_U_Month">#REF!</definedName>
    <definedName name="_xlnm.Print_Area" localSheetId="22">牛ｾｯﾄ!$A$1:$U$39</definedName>
    <definedName name="_xlnm.Print_Area" localSheetId="44">近牛ｾｯﾄ!$A$1:$T$40</definedName>
    <definedName name="_xlnm.Print_Area" localSheetId="40">近交雑31!$A$1:$X$38</definedName>
    <definedName name="_xlnm.Print_Area" localSheetId="41">近交雑32!$A$1:$X$35</definedName>
    <definedName name="_xlnm.Print_Area" localSheetId="43">近交雑3未!$A$1:$V$33</definedName>
    <definedName name="_xlnm.Print_Area" localSheetId="47">近豚1!$A$1:$T$40</definedName>
    <definedName name="_xlnm.Print_Area" localSheetId="48">近豚2!$A$1:$S$40</definedName>
    <definedName name="_xlnm.Print_Area" localSheetId="49">近豚ﾌﾛｰｽﾞﾝ!$A$1:$T$45</definedName>
    <definedName name="_xlnm.Print_Area" localSheetId="36">近乳21!$A$1:$X$38</definedName>
    <definedName name="_xlnm.Print_Area" localSheetId="37">近乳22!$A$1:$X$35</definedName>
    <definedName name="_xlnm.Print_Area" localSheetId="39">近乳2未!$A$1:$X$46</definedName>
    <definedName name="_xlnm.Print_Area" localSheetId="45">近輸入牛1!$A$1:$X$48</definedName>
    <definedName name="_xlnm.Print_Area" localSheetId="46">近輸入牛2!$A$1:$X$46</definedName>
    <definedName name="_xlnm.Print_Area" localSheetId="50">近輸入豚1!$A$1:$X$51</definedName>
    <definedName name="_xlnm.Print_Area" localSheetId="51">近輸入豚2!$A$1:$V$25</definedName>
    <definedName name="_xlnm.Print_Area" localSheetId="32">近和31!$A$1:$X$41</definedName>
    <definedName name="_xlnm.Print_Area" localSheetId="33">近和32!$A$1:$X$37</definedName>
    <definedName name="_xlnm.Print_Area" localSheetId="34">近和33!$A$1:$W$37</definedName>
    <definedName name="_xlnm.Print_Area" localSheetId="35">近和3未!$A$1:$S$30</definedName>
    <definedName name="_xlnm.Print_Area" localSheetId="80">九輸入牛2!$A$1:$X$49</definedName>
    <definedName name="_xlnm.Print_Area" localSheetId="81">九輸入豚!$A$1:$X$49</definedName>
    <definedName name="_xlnm.Print_Area" localSheetId="21">交雑未!$A$1:$X$28</definedName>
    <definedName name="_xlnm.Print_Area" localSheetId="59">中牛ｾｯﾄ!$A$1:$T$37</definedName>
    <definedName name="_xlnm.Print_Area" localSheetId="57">中交雑31!$B$1:$X$48</definedName>
    <definedName name="_xlnm.Print_Area" localSheetId="58">中交雑32!$A$1:$X$47</definedName>
    <definedName name="_xlnm.Print_Area" localSheetId="63">中豚1!$A$1:$T$40</definedName>
    <definedName name="_xlnm.Print_Area" localSheetId="64">中豚2!$A$1:$T$40</definedName>
    <definedName name="_xlnm.Print_Area" localSheetId="65">中豚ﾌﾛｰｽﾞﾝ!$A$1:$U$46</definedName>
    <definedName name="_xlnm.Print_Area" localSheetId="55">中乳21未!$A$1:$X$48</definedName>
    <definedName name="_xlnm.Print_Area" localSheetId="56">中乳2未!$A$1:$X$47</definedName>
    <definedName name="_xlnm.Print_Area" localSheetId="52">中和31!$A$1:$X$41</definedName>
    <definedName name="_xlnm.Print_Area" localSheetId="53">中和32!$A$1:$T$38</definedName>
    <definedName name="_xlnm.Print_Area" localSheetId="54">中和3未!$A$1:$X$49</definedName>
    <definedName name="_xlnm.Print_Area" localSheetId="25">豚!$A$1:$T$42</definedName>
    <definedName name="_xlnm.Print_Area" localSheetId="26">豚2!$A$1:$S$41</definedName>
    <definedName name="_xlnm.Print_Area" localSheetId="27">豚ﾌﾛｰｽﾞﾝ!$A$1:$T$46</definedName>
    <definedName name="_xlnm.Print_Area" localSheetId="14">乳21!$A$1:$X$40</definedName>
    <definedName name="_xlnm.Print_Area" localSheetId="17">乳2未!$A$1:$X$46</definedName>
    <definedName name="_xlnm.Print_Area" localSheetId="23">輸入牛!$A$1:$X$49</definedName>
    <definedName name="_xlnm.Print_Area" localSheetId="13">和3未!$A$1:$T$29</definedName>
    <definedName name="_xlnm.Print_Area" localSheetId="8">和4!$A$1:$X$49</definedName>
    <definedName name="_xlnm.Print_Area" localSheetId="9">和42!$A$1:$X$49</definedName>
    <definedName name="Tax">'[1]2007'!$H$2</definedName>
    <definedName name="U_Month" localSheetId="83">#REF!</definedName>
    <definedName name="U_Month">#REF!</definedName>
    <definedName name="Un_F3Sheet" localSheetId="83">#REF!</definedName>
    <definedName name="Un_F3Shee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52" l="1"/>
  <c r="J10" i="52" s="1"/>
  <c r="P10" i="52" s="1"/>
  <c r="M10" i="51"/>
  <c r="O10" i="51" s="1"/>
  <c r="J10" i="51"/>
  <c r="P10" i="51" s="1"/>
  <c r="H10" i="51"/>
  <c r="M10" i="50"/>
  <c r="O10" i="50" s="1"/>
  <c r="J10" i="50"/>
  <c r="P10" i="50" s="1"/>
  <c r="H10" i="50"/>
  <c r="O10" i="49"/>
  <c r="O10" i="48" s="1"/>
  <c r="M10" i="49"/>
  <c r="H10" i="49"/>
  <c r="J10" i="49" s="1"/>
  <c r="M29" i="52"/>
  <c r="O29" i="52" s="1"/>
  <c r="P29" i="52" s="1"/>
  <c r="H29" i="52"/>
  <c r="J29" i="52" s="1"/>
  <c r="M28" i="52"/>
  <c r="O28" i="52" s="1"/>
  <c r="P28" i="52" s="1"/>
  <c r="H28" i="52"/>
  <c r="J28" i="52"/>
  <c r="M27" i="52"/>
  <c r="O27" i="52" s="1"/>
  <c r="H27" i="52"/>
  <c r="J27" i="52" s="1"/>
  <c r="P27" i="52" s="1"/>
  <c r="M26" i="52"/>
  <c r="O26" i="52"/>
  <c r="H26" i="52"/>
  <c r="J26" i="52" s="1"/>
  <c r="M25" i="52"/>
  <c r="O25" i="52"/>
  <c r="H25" i="52"/>
  <c r="J25" i="52" s="1"/>
  <c r="P25" i="52" s="1"/>
  <c r="M24" i="52"/>
  <c r="O24" i="52" s="1"/>
  <c r="H24" i="52"/>
  <c r="J24" i="52"/>
  <c r="P24" i="52" s="1"/>
  <c r="M23" i="52"/>
  <c r="O23" i="52" s="1"/>
  <c r="H23" i="52"/>
  <c r="J23" i="52"/>
  <c r="P23" i="52" s="1"/>
  <c r="M22" i="52"/>
  <c r="O22" i="52"/>
  <c r="H22" i="52"/>
  <c r="J22" i="52" s="1"/>
  <c r="P22" i="52" s="1"/>
  <c r="M21" i="52"/>
  <c r="O21" i="52" s="1"/>
  <c r="P21" i="52" s="1"/>
  <c r="H21" i="52"/>
  <c r="J21" i="52"/>
  <c r="M20" i="52"/>
  <c r="O20" i="52" s="1"/>
  <c r="H20" i="52"/>
  <c r="J20" i="52"/>
  <c r="P20" i="52"/>
  <c r="M19" i="52"/>
  <c r="O19" i="52" s="1"/>
  <c r="H19" i="52"/>
  <c r="J19" i="52"/>
  <c r="M18" i="52"/>
  <c r="O18" i="52"/>
  <c r="H18" i="52"/>
  <c r="J18" i="52" s="1"/>
  <c r="M17" i="52"/>
  <c r="O17" i="52"/>
  <c r="H17" i="52"/>
  <c r="J17" i="52" s="1"/>
  <c r="P17" i="52" s="1"/>
  <c r="M16" i="52"/>
  <c r="O16" i="52" s="1"/>
  <c r="H16" i="52"/>
  <c r="J16" i="52"/>
  <c r="P16" i="52" s="1"/>
  <c r="M15" i="52"/>
  <c r="O15" i="52" s="1"/>
  <c r="H15" i="52"/>
  <c r="J15" i="52" s="1"/>
  <c r="P15" i="52" s="1"/>
  <c r="M14" i="52"/>
  <c r="O14" i="52"/>
  <c r="H14" i="52"/>
  <c r="J14" i="52" s="1"/>
  <c r="P14" i="52" s="1"/>
  <c r="M13" i="52"/>
  <c r="O13" i="52" s="1"/>
  <c r="P13" i="52" s="1"/>
  <c r="H13" i="52"/>
  <c r="J13" i="52" s="1"/>
  <c r="M12" i="52"/>
  <c r="O12" i="52" s="1"/>
  <c r="H12" i="52"/>
  <c r="J12" i="52"/>
  <c r="P12" i="52"/>
  <c r="M11" i="52"/>
  <c r="O11" i="52"/>
  <c r="H11" i="52"/>
  <c r="J11" i="52"/>
  <c r="P11" i="52" s="1"/>
  <c r="M29" i="51"/>
  <c r="O29" i="51"/>
  <c r="H29" i="51"/>
  <c r="J29" i="51" s="1"/>
  <c r="P29" i="51" s="1"/>
  <c r="M28" i="51"/>
  <c r="O28" i="51" s="1"/>
  <c r="P28" i="51" s="1"/>
  <c r="H28" i="51"/>
  <c r="J28" i="51" s="1"/>
  <c r="M27" i="51"/>
  <c r="O27" i="51" s="1"/>
  <c r="P27" i="51" s="1"/>
  <c r="H27" i="51"/>
  <c r="J27" i="51"/>
  <c r="M26" i="51"/>
  <c r="O26" i="51" s="1"/>
  <c r="H26" i="51"/>
  <c r="J26" i="51" s="1"/>
  <c r="P26" i="51" s="1"/>
  <c r="M25" i="51"/>
  <c r="O25" i="51"/>
  <c r="H25" i="51"/>
  <c r="J25" i="51" s="1"/>
  <c r="M24" i="51"/>
  <c r="O24" i="51"/>
  <c r="H24" i="51"/>
  <c r="J24" i="51" s="1"/>
  <c r="P24" i="51" s="1"/>
  <c r="M23" i="51"/>
  <c r="O23" i="51" s="1"/>
  <c r="H23" i="51"/>
  <c r="J23" i="51"/>
  <c r="P23" i="51" s="1"/>
  <c r="M22" i="51"/>
  <c r="O22" i="51" s="1"/>
  <c r="H22" i="51"/>
  <c r="J22" i="51"/>
  <c r="P22" i="51" s="1"/>
  <c r="M21" i="51"/>
  <c r="O21" i="51"/>
  <c r="H21" i="51"/>
  <c r="J21" i="51" s="1"/>
  <c r="P21" i="51" s="1"/>
  <c r="M20" i="51"/>
  <c r="O20" i="51" s="1"/>
  <c r="P20" i="51" s="1"/>
  <c r="H20" i="51"/>
  <c r="J20" i="51" s="1"/>
  <c r="M19" i="51"/>
  <c r="O19" i="51" s="1"/>
  <c r="P19" i="51" s="1"/>
  <c r="H19" i="51"/>
  <c r="J19" i="51"/>
  <c r="M18" i="51"/>
  <c r="O18" i="51" s="1"/>
  <c r="H18" i="51"/>
  <c r="J18" i="51" s="1"/>
  <c r="P18" i="51" s="1"/>
  <c r="M17" i="51"/>
  <c r="O17" i="51"/>
  <c r="H17" i="51"/>
  <c r="J17" i="51" s="1"/>
  <c r="M16" i="51"/>
  <c r="O16" i="51"/>
  <c r="H16" i="51"/>
  <c r="J16" i="51" s="1"/>
  <c r="P16" i="51" s="1"/>
  <c r="M15" i="51"/>
  <c r="O15" i="51" s="1"/>
  <c r="H15" i="51"/>
  <c r="J15" i="51"/>
  <c r="P15" i="51" s="1"/>
  <c r="M14" i="51"/>
  <c r="O14" i="51" s="1"/>
  <c r="H14" i="51"/>
  <c r="J14" i="51"/>
  <c r="P14" i="51" s="1"/>
  <c r="M13" i="51"/>
  <c r="O13" i="51"/>
  <c r="H13" i="51"/>
  <c r="J13" i="51" s="1"/>
  <c r="P13" i="51" s="1"/>
  <c r="M12" i="51"/>
  <c r="O12" i="51" s="1"/>
  <c r="P12" i="51" s="1"/>
  <c r="H12" i="51"/>
  <c r="J12" i="51" s="1"/>
  <c r="M11" i="51"/>
  <c r="O11" i="51" s="1"/>
  <c r="P11" i="51" s="1"/>
  <c r="H11" i="51"/>
  <c r="J11" i="51"/>
  <c r="M29" i="50"/>
  <c r="O29" i="50" s="1"/>
  <c r="H29" i="50"/>
  <c r="J29" i="50" s="1"/>
  <c r="P29" i="50" s="1"/>
  <c r="M28" i="50"/>
  <c r="O28" i="50"/>
  <c r="H28" i="50"/>
  <c r="J28" i="50" s="1"/>
  <c r="M27" i="50"/>
  <c r="O27" i="50"/>
  <c r="H27" i="50"/>
  <c r="J27" i="50" s="1"/>
  <c r="P27" i="50" s="1"/>
  <c r="M26" i="50"/>
  <c r="O26" i="50" s="1"/>
  <c r="H26" i="50"/>
  <c r="J26" i="50"/>
  <c r="P26" i="50" s="1"/>
  <c r="M25" i="50"/>
  <c r="O25" i="50" s="1"/>
  <c r="H25" i="50"/>
  <c r="J25" i="50"/>
  <c r="P25" i="50" s="1"/>
  <c r="M24" i="50"/>
  <c r="O24" i="50"/>
  <c r="H24" i="50"/>
  <c r="J24" i="50" s="1"/>
  <c r="P24" i="50" s="1"/>
  <c r="M23" i="50"/>
  <c r="O23" i="50" s="1"/>
  <c r="P23" i="50" s="1"/>
  <c r="H23" i="50"/>
  <c r="J23" i="50" s="1"/>
  <c r="M22" i="50"/>
  <c r="O22" i="50" s="1"/>
  <c r="P22" i="50" s="1"/>
  <c r="H22" i="50"/>
  <c r="J22" i="50"/>
  <c r="M21" i="50"/>
  <c r="O21" i="50" s="1"/>
  <c r="H21" i="50"/>
  <c r="J21" i="50"/>
  <c r="M20" i="50"/>
  <c r="O20" i="50"/>
  <c r="H20" i="50"/>
  <c r="J20" i="50" s="1"/>
  <c r="M19" i="50"/>
  <c r="O19" i="50" s="1"/>
  <c r="H19" i="50"/>
  <c r="J19" i="50" s="1"/>
  <c r="P19" i="50" s="1"/>
  <c r="M18" i="50"/>
  <c r="O18" i="50" s="1"/>
  <c r="H18" i="50"/>
  <c r="J18" i="50"/>
  <c r="P18" i="50" s="1"/>
  <c r="M17" i="50"/>
  <c r="O17" i="50" s="1"/>
  <c r="H17" i="50"/>
  <c r="J17" i="50"/>
  <c r="P17" i="50" s="1"/>
  <c r="M16" i="50"/>
  <c r="O16" i="50"/>
  <c r="H16" i="50"/>
  <c r="J16" i="50" s="1"/>
  <c r="M15" i="50"/>
  <c r="O15" i="50" s="1"/>
  <c r="H15" i="50"/>
  <c r="J15" i="50" s="1"/>
  <c r="M14" i="50"/>
  <c r="O14" i="50" s="1"/>
  <c r="H14" i="50"/>
  <c r="J14" i="50"/>
  <c r="P14" i="50" s="1"/>
  <c r="M13" i="50"/>
  <c r="O13" i="50" s="1"/>
  <c r="H13" i="50"/>
  <c r="J13" i="50"/>
  <c r="M12" i="50"/>
  <c r="O12" i="50"/>
  <c r="H12" i="50"/>
  <c r="J12" i="50" s="1"/>
  <c r="M11" i="50"/>
  <c r="O11" i="50" s="1"/>
  <c r="H11" i="50"/>
  <c r="J11" i="50" s="1"/>
  <c r="M29" i="49"/>
  <c r="O29" i="49" s="1"/>
  <c r="H29" i="49"/>
  <c r="J29" i="49"/>
  <c r="P29" i="49" s="1"/>
  <c r="M28" i="49"/>
  <c r="O28" i="49" s="1"/>
  <c r="H28" i="49"/>
  <c r="J28" i="49"/>
  <c r="P28" i="49" s="1"/>
  <c r="M27" i="49"/>
  <c r="O27" i="49"/>
  <c r="H27" i="49"/>
  <c r="J27" i="49" s="1"/>
  <c r="M26" i="49"/>
  <c r="O26" i="49" s="1"/>
  <c r="H26" i="49"/>
  <c r="J26" i="49" s="1"/>
  <c r="P26" i="49" s="1"/>
  <c r="M25" i="49"/>
  <c r="O25" i="49" s="1"/>
  <c r="H25" i="49"/>
  <c r="J25" i="49"/>
  <c r="P25" i="49" s="1"/>
  <c r="M24" i="49"/>
  <c r="O24" i="49"/>
  <c r="H24" i="49"/>
  <c r="J24" i="49" s="1"/>
  <c r="P24" i="49" s="1"/>
  <c r="M23" i="49"/>
  <c r="O23" i="49"/>
  <c r="H23" i="49"/>
  <c r="J23" i="49" s="1"/>
  <c r="P23" i="49" s="1"/>
  <c r="M22" i="49"/>
  <c r="O22" i="49"/>
  <c r="P22" i="49" s="1"/>
  <c r="H22" i="49"/>
  <c r="J22" i="49" s="1"/>
  <c r="M21" i="49"/>
  <c r="O21" i="49" s="1"/>
  <c r="H21" i="49"/>
  <c r="J21" i="49"/>
  <c r="P21" i="49"/>
  <c r="M20" i="49"/>
  <c r="O20" i="49" s="1"/>
  <c r="H20" i="49"/>
  <c r="J20" i="49" s="1"/>
  <c r="P20" i="49" s="1"/>
  <c r="M19" i="49"/>
  <c r="O19" i="49"/>
  <c r="H19" i="49"/>
  <c r="J19" i="49" s="1"/>
  <c r="P19" i="49" s="1"/>
  <c r="M18" i="49"/>
  <c r="O18" i="49"/>
  <c r="H18" i="49"/>
  <c r="J18" i="49" s="1"/>
  <c r="P18" i="49"/>
  <c r="M17" i="49"/>
  <c r="O17" i="49" s="1"/>
  <c r="H17" i="49"/>
  <c r="J17" i="49"/>
  <c r="P17" i="49"/>
  <c r="M16" i="49"/>
  <c r="O16" i="49"/>
  <c r="H16" i="49"/>
  <c r="J16" i="49"/>
  <c r="P16" i="49" s="1"/>
  <c r="M15" i="49"/>
  <c r="O15" i="49"/>
  <c r="H15" i="49"/>
  <c r="J15" i="49" s="1"/>
  <c r="P15" i="49" s="1"/>
  <c r="M14" i="49"/>
  <c r="O14" i="49" s="1"/>
  <c r="P14" i="49" s="1"/>
  <c r="H14" i="49"/>
  <c r="J14" i="49" s="1"/>
  <c r="M13" i="49"/>
  <c r="O13" i="49" s="1"/>
  <c r="P13" i="49" s="1"/>
  <c r="H13" i="49"/>
  <c r="J13" i="49"/>
  <c r="M12" i="49"/>
  <c r="O12" i="49" s="1"/>
  <c r="H12" i="49"/>
  <c r="J12" i="49"/>
  <c r="M11" i="49"/>
  <c r="O11" i="49"/>
  <c r="H11" i="49"/>
  <c r="J11" i="49" s="1"/>
  <c r="A8" i="127"/>
  <c r="A9" i="127"/>
  <c r="A10" i="127" s="1"/>
  <c r="A11" i="127" s="1"/>
  <c r="A12" i="127"/>
  <c r="A13" i="127" s="1"/>
  <c r="A14" i="127" s="1"/>
  <c r="A15" i="127" s="1"/>
  <c r="A16" i="127" s="1"/>
  <c r="A17" i="127" s="1"/>
  <c r="A18" i="127" s="1"/>
  <c r="A19" i="127" s="1"/>
  <c r="A20" i="127" s="1"/>
  <c r="A21" i="127" s="1"/>
  <c r="A22" i="127" s="1"/>
  <c r="A23" i="127" s="1"/>
  <c r="A24" i="127" s="1"/>
  <c r="A25" i="127" s="1"/>
  <c r="A26" i="127" s="1"/>
  <c r="A27" i="127" s="1"/>
  <c r="A28" i="127" s="1"/>
  <c r="A29" i="127" s="1"/>
  <c r="A30" i="127" s="1"/>
  <c r="A31" i="127" s="1"/>
  <c r="F1" i="127"/>
  <c r="G1" i="127"/>
  <c r="H1" i="127" s="1"/>
  <c r="I1" i="127" s="1"/>
  <c r="J1" i="127"/>
  <c r="K1" i="127" s="1"/>
  <c r="L1" i="127" s="1"/>
  <c r="M1" i="127" s="1"/>
  <c r="N1" i="127" s="1"/>
  <c r="O1" i="127" s="1"/>
  <c r="P1" i="127" s="1"/>
  <c r="L12" i="125"/>
  <c r="H12" i="125"/>
  <c r="T33" i="111"/>
  <c r="P33" i="111"/>
  <c r="L33" i="111"/>
  <c r="H33" i="111"/>
  <c r="X12" i="111"/>
  <c r="T12" i="111"/>
  <c r="P12" i="111"/>
  <c r="L12" i="111"/>
  <c r="H12" i="111"/>
  <c r="X12" i="106"/>
  <c r="T12" i="106"/>
  <c r="P12" i="106"/>
  <c r="L12" i="106"/>
  <c r="H12" i="106"/>
  <c r="X32" i="105"/>
  <c r="T32" i="105"/>
  <c r="P32" i="105"/>
  <c r="L32" i="105"/>
  <c r="H32" i="105"/>
  <c r="T10" i="96"/>
  <c r="P10" i="96"/>
  <c r="L10" i="96"/>
  <c r="H10" i="96"/>
  <c r="X31" i="95"/>
  <c r="T31" i="95"/>
  <c r="P31" i="95"/>
  <c r="L31" i="95"/>
  <c r="H31" i="95"/>
  <c r="X10" i="95"/>
  <c r="T10" i="95"/>
  <c r="P10" i="95"/>
  <c r="L10" i="95"/>
  <c r="H10" i="95"/>
  <c r="B2" i="93"/>
  <c r="P32" i="91"/>
  <c r="L32" i="91"/>
  <c r="H32" i="91"/>
  <c r="X11" i="91"/>
  <c r="T11" i="91"/>
  <c r="P11" i="91"/>
  <c r="L11" i="91"/>
  <c r="H11" i="91"/>
  <c r="B2" i="86"/>
  <c r="B2" i="87"/>
  <c r="B2" i="88" s="1"/>
  <c r="B2" i="82"/>
  <c r="B2" i="83" s="1"/>
  <c r="B2" i="84"/>
  <c r="B2" i="78"/>
  <c r="B2" i="79" s="1"/>
  <c r="B2" i="80" s="1"/>
  <c r="B2" i="76"/>
  <c r="X31" i="69"/>
  <c r="T31" i="69"/>
  <c r="P31" i="69"/>
  <c r="L31" i="69"/>
  <c r="H31" i="69"/>
  <c r="X11" i="69"/>
  <c r="T11" i="69"/>
  <c r="P11" i="69"/>
  <c r="L11" i="69"/>
  <c r="G24" i="48"/>
  <c r="G25" i="48"/>
  <c r="H30" i="49"/>
  <c r="J30" i="49" s="1"/>
  <c r="P30" i="49" s="1"/>
  <c r="M30" i="49"/>
  <c r="O30" i="49" s="1"/>
  <c r="H30" i="50"/>
  <c r="J30" i="50"/>
  <c r="M30" i="50"/>
  <c r="O30" i="50" s="1"/>
  <c r="H30" i="51"/>
  <c r="J30" i="51" s="1"/>
  <c r="P30" i="51" s="1"/>
  <c r="M30" i="51"/>
  <c r="O30" i="51" s="1"/>
  <c r="H30" i="52"/>
  <c r="J30" i="52"/>
  <c r="P30" i="52" s="1"/>
  <c r="M30" i="52"/>
  <c r="O30" i="52" s="1"/>
  <c r="N10" i="48"/>
  <c r="M10" i="48"/>
  <c r="L10" i="48"/>
  <c r="K10" i="48"/>
  <c r="I10" i="48"/>
  <c r="H10" i="48"/>
  <c r="G10" i="48"/>
  <c r="F10" i="48"/>
  <c r="E10" i="48"/>
  <c r="E11" i="48"/>
  <c r="D10" i="48"/>
  <c r="D11" i="48"/>
  <c r="N29" i="48"/>
  <c r="L29" i="48"/>
  <c r="K29" i="48"/>
  <c r="I29" i="48"/>
  <c r="G29" i="48"/>
  <c r="F29" i="48"/>
  <c r="E29" i="48"/>
  <c r="D29" i="48"/>
  <c r="H29" i="48"/>
  <c r="J29" i="48" s="1"/>
  <c r="P29" i="48" s="1"/>
  <c r="N28" i="48"/>
  <c r="L28" i="48"/>
  <c r="K28" i="48"/>
  <c r="M28" i="48" s="1"/>
  <c r="O28" i="48" s="1"/>
  <c r="I28" i="48"/>
  <c r="G28" i="48"/>
  <c r="F28" i="48"/>
  <c r="H28" i="48" s="1"/>
  <c r="J28" i="48" s="1"/>
  <c r="E28" i="48"/>
  <c r="D28" i="48"/>
  <c r="N27" i="48"/>
  <c r="L27" i="48"/>
  <c r="K27" i="48"/>
  <c r="I27" i="48"/>
  <c r="G27" i="48"/>
  <c r="F27" i="48"/>
  <c r="E27" i="48"/>
  <c r="D27" i="48"/>
  <c r="H27" i="48" s="1"/>
  <c r="J27" i="48" s="1"/>
  <c r="N26" i="48"/>
  <c r="L26" i="48"/>
  <c r="K26" i="48"/>
  <c r="M26" i="48" s="1"/>
  <c r="O26" i="48" s="1"/>
  <c r="I26" i="48"/>
  <c r="G26" i="48"/>
  <c r="F26" i="48"/>
  <c r="E26" i="48"/>
  <c r="D26" i="48"/>
  <c r="H26" i="48" s="1"/>
  <c r="J26" i="48" s="1"/>
  <c r="P26" i="48" s="1"/>
  <c r="N25" i="48"/>
  <c r="L25" i="48"/>
  <c r="K25" i="48"/>
  <c r="I25" i="48"/>
  <c r="F25" i="48"/>
  <c r="E25" i="48"/>
  <c r="D25" i="48"/>
  <c r="N24" i="48"/>
  <c r="L24" i="48"/>
  <c r="K24" i="48"/>
  <c r="M24" i="48"/>
  <c r="O24" i="48" s="1"/>
  <c r="I24" i="48"/>
  <c r="F24" i="48"/>
  <c r="E24" i="48"/>
  <c r="D24" i="48"/>
  <c r="N23" i="48"/>
  <c r="L23" i="48"/>
  <c r="K23" i="48"/>
  <c r="M23" i="48"/>
  <c r="O23" i="48" s="1"/>
  <c r="I23" i="48"/>
  <c r="G23" i="48"/>
  <c r="F23" i="48"/>
  <c r="H23" i="48" s="1"/>
  <c r="J23" i="48" s="1"/>
  <c r="E23" i="48"/>
  <c r="D23" i="48"/>
  <c r="N22" i="48"/>
  <c r="L22" i="48"/>
  <c r="M22" i="48" s="1"/>
  <c r="O22" i="48" s="1"/>
  <c r="K22" i="48"/>
  <c r="I22" i="48"/>
  <c r="G22" i="48"/>
  <c r="F22" i="48"/>
  <c r="E22" i="48"/>
  <c r="D22" i="48"/>
  <c r="N21" i="48"/>
  <c r="L21" i="48"/>
  <c r="K21" i="48"/>
  <c r="I21" i="48"/>
  <c r="G21" i="48"/>
  <c r="F21" i="48"/>
  <c r="E21" i="48"/>
  <c r="D21" i="48"/>
  <c r="H21" i="48"/>
  <c r="J21" i="48" s="1"/>
  <c r="N20" i="48"/>
  <c r="L20" i="48"/>
  <c r="K20" i="48"/>
  <c r="I20" i="48"/>
  <c r="G20" i="48"/>
  <c r="F20" i="48"/>
  <c r="E20" i="48"/>
  <c r="D20" i="48"/>
  <c r="H20" i="48"/>
  <c r="J20" i="48" s="1"/>
  <c r="N19" i="48"/>
  <c r="L19" i="48"/>
  <c r="K19" i="48"/>
  <c r="M19" i="48" s="1"/>
  <c r="O19" i="48" s="1"/>
  <c r="I19" i="48"/>
  <c r="G19" i="48"/>
  <c r="H19" i="48" s="1"/>
  <c r="J19" i="48" s="1"/>
  <c r="P19" i="48" s="1"/>
  <c r="F19" i="48"/>
  <c r="E19" i="48"/>
  <c r="D19" i="48"/>
  <c r="N18" i="48"/>
  <c r="L18" i="48"/>
  <c r="K18" i="48"/>
  <c r="M18" i="48" s="1"/>
  <c r="I18" i="48"/>
  <c r="G18" i="48"/>
  <c r="F18" i="48"/>
  <c r="E18" i="48"/>
  <c r="D18" i="48"/>
  <c r="N17" i="48"/>
  <c r="L17" i="48"/>
  <c r="K17" i="48"/>
  <c r="I17" i="48"/>
  <c r="G17" i="48"/>
  <c r="F17" i="48"/>
  <c r="E17" i="48"/>
  <c r="D17" i="48"/>
  <c r="N16" i="48"/>
  <c r="L16" i="48"/>
  <c r="K16" i="48"/>
  <c r="M16" i="48" s="1"/>
  <c r="O16" i="48" s="1"/>
  <c r="I16" i="48"/>
  <c r="G16" i="48"/>
  <c r="F16" i="48"/>
  <c r="E16" i="48"/>
  <c r="D16" i="48"/>
  <c r="N15" i="48"/>
  <c r="L15" i="48"/>
  <c r="M15" i="48" s="1"/>
  <c r="O15" i="48" s="1"/>
  <c r="K15" i="48"/>
  <c r="I15" i="48"/>
  <c r="G15" i="48"/>
  <c r="F15" i="48"/>
  <c r="E15" i="48"/>
  <c r="D15" i="48"/>
  <c r="H15" i="48" s="1"/>
  <c r="J15" i="48" s="1"/>
  <c r="P15" i="48" s="1"/>
  <c r="N14" i="48"/>
  <c r="L14" i="48"/>
  <c r="K14" i="48"/>
  <c r="I14" i="48"/>
  <c r="G14" i="48"/>
  <c r="F14" i="48"/>
  <c r="E14" i="48"/>
  <c r="D14" i="48"/>
  <c r="H14" i="48" s="1"/>
  <c r="J14" i="48" s="1"/>
  <c r="P14" i="48" s="1"/>
  <c r="N13" i="48"/>
  <c r="L13" i="48"/>
  <c r="K13" i="48"/>
  <c r="M13" i="48" s="1"/>
  <c r="O13" i="48" s="1"/>
  <c r="I13" i="48"/>
  <c r="G13" i="48"/>
  <c r="F13" i="48"/>
  <c r="E13" i="48"/>
  <c r="D13" i="48"/>
  <c r="H13" i="48" s="1"/>
  <c r="J13" i="48" s="1"/>
  <c r="P13" i="48" s="1"/>
  <c r="N12" i="48"/>
  <c r="L12" i="48"/>
  <c r="K12" i="48"/>
  <c r="I12" i="48"/>
  <c r="G12" i="48"/>
  <c r="F12" i="48"/>
  <c r="E12" i="48"/>
  <c r="D12" i="48"/>
  <c r="H12" i="48" s="1"/>
  <c r="J12" i="48" s="1"/>
  <c r="P12" i="48" s="1"/>
  <c r="N11" i="48"/>
  <c r="L11" i="48"/>
  <c r="K11" i="48"/>
  <c r="M11" i="48" s="1"/>
  <c r="O11" i="48" s="1"/>
  <c r="I11" i="48"/>
  <c r="G11" i="48"/>
  <c r="F11" i="48"/>
  <c r="H11" i="48" s="1"/>
  <c r="J11" i="48" s="1"/>
  <c r="P11" i="48" s="1"/>
  <c r="N30" i="48"/>
  <c r="L30" i="48"/>
  <c r="K30" i="48"/>
  <c r="M30" i="48" s="1"/>
  <c r="O30" i="48" s="1"/>
  <c r="I30" i="48"/>
  <c r="G30" i="48"/>
  <c r="F30" i="48"/>
  <c r="E30" i="48"/>
  <c r="H30" i="48" s="1"/>
  <c r="J30" i="48" s="1"/>
  <c r="P30" i="48" s="1"/>
  <c r="D30" i="48"/>
  <c r="M17" i="48"/>
  <c r="O17" i="48" s="1"/>
  <c r="O18" i="48"/>
  <c r="M21" i="48"/>
  <c r="O21" i="48" s="1"/>
  <c r="M12" i="48"/>
  <c r="O12" i="48" s="1"/>
  <c r="M14" i="48"/>
  <c r="O14" i="48" s="1"/>
  <c r="H17" i="48"/>
  <c r="J17" i="48" s="1"/>
  <c r="P17" i="48" s="1"/>
  <c r="M29" i="48"/>
  <c r="O29" i="48"/>
  <c r="P30" i="50"/>
  <c r="H18" i="48"/>
  <c r="J18" i="48" s="1"/>
  <c r="P18" i="48" s="1"/>
  <c r="H25" i="48"/>
  <c r="J25" i="48" s="1"/>
  <c r="P21" i="48" l="1"/>
  <c r="P15" i="50"/>
  <c r="P20" i="48"/>
  <c r="P23" i="48"/>
  <c r="P28" i="48"/>
  <c r="P11" i="50"/>
  <c r="M20" i="48"/>
  <c r="O20" i="48" s="1"/>
  <c r="H24" i="48"/>
  <c r="J24" i="48" s="1"/>
  <c r="P24" i="48" s="1"/>
  <c r="M27" i="48"/>
  <c r="O27" i="48" s="1"/>
  <c r="P27" i="48" s="1"/>
  <c r="P27" i="49"/>
  <c r="P16" i="50"/>
  <c r="P19" i="52"/>
  <c r="P10" i="49"/>
  <c r="P10" i="48" s="1"/>
  <c r="J10" i="48"/>
  <c r="H16" i="48"/>
  <c r="J16" i="48" s="1"/>
  <c r="P16" i="48" s="1"/>
  <c r="H22" i="48"/>
  <c r="J22" i="48" s="1"/>
  <c r="P22" i="48" s="1"/>
  <c r="P12" i="49"/>
  <c r="P13" i="50"/>
  <c r="P21" i="50"/>
  <c r="P18" i="52"/>
  <c r="M25" i="48"/>
  <c r="O25" i="48" s="1"/>
  <c r="P25" i="48" s="1"/>
  <c r="P11" i="49"/>
  <c r="P12" i="50"/>
  <c r="P20" i="50"/>
  <c r="P28" i="50"/>
  <c r="P17" i="51"/>
  <c r="P25" i="51"/>
  <c r="P26" i="52"/>
</calcChain>
</file>

<file path=xl/sharedStrings.xml><?xml version="1.0" encoding="utf-8"?>
<sst xmlns="http://schemas.openxmlformats.org/spreadsheetml/2006/main" count="4262" uniqueCount="519">
  <si>
    <t>平成</t>
  </si>
  <si>
    <t>年</t>
  </si>
  <si>
    <t>業　　務　　月　　報</t>
    <phoneticPr fontId="9"/>
  </si>
  <si>
    <t>Ｍｏｎｔｈｌｙ　Ｒｅｐｏｒｔ</t>
    <phoneticPr fontId="9"/>
  </si>
  <si>
    <t>財　団　法　人</t>
    <phoneticPr fontId="9"/>
  </si>
  <si>
    <t>日本食肉流通センター</t>
    <phoneticPr fontId="9"/>
  </si>
  <si>
    <t>JAPAN　MEAT　TRADING　CENTER</t>
    <phoneticPr fontId="9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</si>
  <si>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</si>
  <si>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</si>
  <si>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4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</si>
  <si>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</si>
  <si>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</si>
  <si>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</si>
  <si>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</si>
  <si>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</si>
  <si>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6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</si>
  <si>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</si>
  <si>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19"/>
  </si>
  <si>
    <t>（２）和牛チルド「３」の品目別価格</t>
  </si>
  <si>
    <t>（４）等級・畜種別チルド「フルセット」価格の対比</t>
    <phoneticPr fontId="6"/>
  </si>
  <si>
    <t>（３）乳牛チルド「２」の品目別価格</t>
    <phoneticPr fontId="4"/>
  </si>
  <si>
    <t>（５）輸入牛肉の品目別価格</t>
    <phoneticPr fontId="6"/>
  </si>
  <si>
    <t>（４）交雑牛チルド「３」の品目別価格</t>
    <phoneticPr fontId="4"/>
  </si>
  <si>
    <t>（５）等級・畜種別チルド「フルセット」価格の対比</t>
    <phoneticPr fontId="4"/>
  </si>
  <si>
    <t>２　豚部分肉</t>
  </si>
  <si>
    <t>（６）輸入牛肉の品目別価格</t>
    <phoneticPr fontId="4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</si>
  <si>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</si>
  <si>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</si>
  <si>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</si>
  <si>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4"/>
  </si>
  <si>
    <t>Ⅱ－２　取引価格情報（近畿圏）</t>
  </si>
  <si>
    <t>（３）交雑牛チルド「３」の品目別価格</t>
    <phoneticPr fontId="6"/>
  </si>
  <si>
    <t>（３）等級・畜種別チルド「フルセット」価格の対比</t>
    <phoneticPr fontId="6"/>
  </si>
  <si>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4"/>
  </si>
  <si>
    <t>＜本書利用上の留意事項＞</t>
    <phoneticPr fontId="4"/>
  </si>
  <si>
    <t>１．平成20年12月からは、公表地域に「九州地域」を追加した。</t>
    <phoneticPr fontId="4"/>
  </si>
  <si>
    <t>２．平成元年4月以降のデータは、「消費税込み」である。</t>
    <phoneticPr fontId="4"/>
  </si>
  <si>
    <t>　　　　　</t>
    <phoneticPr fontId="4"/>
  </si>
  <si>
    <t>部分肉価格公表に使用した収集データ量 （ 取引重量ベース ）</t>
    <phoneticPr fontId="6"/>
  </si>
  <si>
    <t>(１)</t>
    <phoneticPr fontId="6"/>
  </si>
  <si>
    <t>合計</t>
    <phoneticPr fontId="6"/>
  </si>
  <si>
    <t>( 単位 ： kg )</t>
    <rPh sb="2" eb="4">
      <t>タンイ</t>
    </rPh>
    <phoneticPr fontId="6"/>
  </si>
  <si>
    <t>国産牛</t>
    <rPh sb="0" eb="1">
      <t>クニ</t>
    </rPh>
    <rPh sb="1" eb="2">
      <t>サン</t>
    </rPh>
    <rPh sb="2" eb="3">
      <t>ギュウ</t>
    </rPh>
    <phoneticPr fontId="6"/>
  </si>
  <si>
    <t>国産豚</t>
    <rPh sb="0" eb="1">
      <t>クニ</t>
    </rPh>
    <rPh sb="1" eb="2">
      <t>サン</t>
    </rPh>
    <rPh sb="2" eb="3">
      <t>ブタ</t>
    </rPh>
    <phoneticPr fontId="6"/>
  </si>
  <si>
    <t>和牛チルド</t>
    <rPh sb="0" eb="2">
      <t>ワギュウ</t>
    </rPh>
    <phoneticPr fontId="6"/>
  </si>
  <si>
    <t>乳牛チルド</t>
    <rPh sb="0" eb="2">
      <t>ニュウギュウ</t>
    </rPh>
    <phoneticPr fontId="6"/>
  </si>
  <si>
    <t>交雑牛チルド</t>
    <rPh sb="0" eb="2">
      <t>コウザツ</t>
    </rPh>
    <rPh sb="2" eb="3">
      <t>ギュウ</t>
    </rPh>
    <phoneticPr fontId="6"/>
  </si>
  <si>
    <t>小計</t>
    <rPh sb="0" eb="2">
      <t>ショウケイ</t>
    </rPh>
    <phoneticPr fontId="6"/>
  </si>
  <si>
    <t>輸入牛肉</t>
    <rPh sb="0" eb="2">
      <t>ユニュウ</t>
    </rPh>
    <rPh sb="2" eb="4">
      <t>ギュウニク</t>
    </rPh>
    <phoneticPr fontId="6"/>
  </si>
  <si>
    <t>牛肉計</t>
    <rPh sb="2" eb="3">
      <t>ケイ</t>
    </rPh>
    <phoneticPr fontId="6"/>
  </si>
  <si>
    <t>豚カット肉</t>
    <rPh sb="0" eb="1">
      <t>ブタ</t>
    </rPh>
    <rPh sb="4" eb="5">
      <t>ニク</t>
    </rPh>
    <phoneticPr fontId="6"/>
  </si>
  <si>
    <t>豚フローズン</t>
    <phoneticPr fontId="6"/>
  </si>
  <si>
    <t>輸入豚肉</t>
    <rPh sb="0" eb="2">
      <t>ユニュウ</t>
    </rPh>
    <rPh sb="2" eb="4">
      <t>ブタニク</t>
    </rPh>
    <phoneticPr fontId="6"/>
  </si>
  <si>
    <t>豚肉計</t>
    <rPh sb="0" eb="1">
      <t>ブタ</t>
    </rPh>
    <rPh sb="2" eb="3">
      <t>ケイ</t>
    </rPh>
    <phoneticPr fontId="6"/>
  </si>
  <si>
    <t>計</t>
    <rPh sb="0" eb="1">
      <t>ケイ</t>
    </rPh>
    <phoneticPr fontId="6"/>
  </si>
  <si>
    <t>「４」</t>
    <phoneticPr fontId="6"/>
  </si>
  <si>
    <t>「３」</t>
    <phoneticPr fontId="6"/>
  </si>
  <si>
    <t>｢２｣</t>
  </si>
  <si>
    <t>｢Ⅰ｣</t>
  </si>
  <si>
    <t>｢Ⅰ｣</t>
    <phoneticPr fontId="6"/>
  </si>
  <si>
    <t/>
  </si>
  <si>
    <t>月</t>
    <phoneticPr fontId="6"/>
  </si>
  <si>
    <t>( 注 )</t>
    <rPh sb="2" eb="3">
      <t>チュウ</t>
    </rPh>
    <phoneticPr fontId="6"/>
  </si>
  <si>
    <t>平成１８年の乳牛チルド「２」については、乳牛チルド「３」を含む。</t>
    <rPh sb="6" eb="8">
      <t>ニュウギュウ</t>
    </rPh>
    <rPh sb="29" eb="30">
      <t>フク</t>
    </rPh>
    <phoneticPr fontId="6"/>
  </si>
  <si>
    <t>(２)</t>
  </si>
  <si>
    <t>首都圏</t>
    <phoneticPr fontId="6"/>
  </si>
  <si>
    <t>( 単位 ： kg )</t>
  </si>
  <si>
    <t>豚フローズン</t>
    <rPh sb="0" eb="1">
      <t>ブタ</t>
    </rPh>
    <phoneticPr fontId="6"/>
  </si>
  <si>
    <t>( 注 )</t>
  </si>
  <si>
    <t>平成１８年の乳牛チルド「２」については、乳牛チルド「３」を含む。</t>
  </si>
  <si>
    <t>(３)</t>
  </si>
  <si>
    <t>近畿圏</t>
    <phoneticPr fontId="6"/>
  </si>
  <si>
    <t>(４)</t>
  </si>
  <si>
    <t>中京圏</t>
    <phoneticPr fontId="6"/>
  </si>
  <si>
    <t>(５)</t>
  </si>
  <si>
    <t>九州地域</t>
    <phoneticPr fontId="6"/>
  </si>
  <si>
    <r>
      <t>24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</si>
  <si>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r>
      <t>25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</si>
  <si>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r>
      <t>25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</si>
  <si>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t>２５年</t>
    <rPh sb="2" eb="3">
      <t>ネン</t>
    </rPh>
    <phoneticPr fontId="6"/>
  </si>
  <si>
    <t>平成</t>
    <rPh sb="0" eb="2">
      <t>ヘイセイ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</si>
  <si>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</si>
  <si>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</si>
  <si>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r>
      <t>26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</si>
  <si>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r>
      <t>2</t>
    </r>
    <r>
      <rPr>
        <sz val="9"/>
        <color indexed="8"/>
        <rFont val="ＭＳ Ｐ明朝"/>
        <family val="1"/>
        <charset val="128"/>
      </rPr>
      <t>６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</si>
  <si>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t>月</t>
    <rPh sb="0" eb="1">
      <t>ツキ</t>
    </rPh>
    <phoneticPr fontId="6"/>
  </si>
  <si>
    <t>Ⅱ-１　取　引　価　格　情　報　（首都圏）</t>
    <phoneticPr fontId="4"/>
  </si>
  <si>
    <t>１　牛　部　分　肉</t>
    <phoneticPr fontId="4"/>
  </si>
  <si>
    <t>(1)和牛チルド「4」の品目別価格</t>
    <phoneticPr fontId="4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</si>
  <si>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</si>
  <si>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</si>
  <si>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</si>
  <si>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</si>
  <si>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</si>
  <si>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</si>
  <si>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</si>
  <si>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</si>
  <si>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</si>
  <si>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</si>
  <si>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</si>
  <si>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</si>
  <si>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</si>
  <si>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平成</t>
    <rPh sb="0" eb="2">
      <t>ヘイセイ</t>
    </rPh>
    <phoneticPr fontId="4"/>
  </si>
  <si>
    <t>年</t>
    <rPh sb="0" eb="1">
      <t>ネン</t>
    </rPh>
    <phoneticPr fontId="4"/>
  </si>
  <si>
    <t>26年</t>
    <rPh sb="2" eb="3">
      <t>ネン</t>
    </rPh>
    <phoneticPr fontId="4"/>
  </si>
  <si>
    <t>月</t>
    <rPh sb="0" eb="1">
      <t>ガツ</t>
    </rPh>
    <phoneticPr fontId="4"/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</si>
  <si>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</si>
  <si>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</si>
  <si>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</si>
  <si>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</si>
  <si>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</si>
  <si>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注 1．</t>
    <phoneticPr fontId="4"/>
  </si>
  <si>
    <t>和牛チルド「4」は、速報としては公表していない。</t>
    <phoneticPr fontId="4"/>
  </si>
  <si>
    <t>2．</t>
    <phoneticPr fontId="4"/>
  </si>
  <si>
    <t>価格は消費税込みである。</t>
    <phoneticPr fontId="4"/>
  </si>
  <si>
    <t>(1)和牛チルド「4」の品目別価格　(つづき)</t>
    <phoneticPr fontId="4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</si>
  <si>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</si>
  <si>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</si>
  <si>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</si>
  <si>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</si>
  <si>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</si>
  <si>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</si>
  <si>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(2)和牛チルド「3」の品目別価格</t>
    <phoneticPr fontId="4"/>
  </si>
  <si>
    <t>※    か  た　ロ　ー  ス</t>
  </si>
  <si>
    <t>※　　か　　　　　　　  　た</t>
  </si>
  <si>
    <t>※　か　　た　　ば　　ら</t>
  </si>
  <si>
    <t>※　ま　え　セ　ッ　　ト</t>
  </si>
  <si>
    <t>※　　ヒ　　　  　　　レ</t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</si>
  <si>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</si>
  <si>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</si>
  <si>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</si>
  <si>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</si>
  <si>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</si>
  <si>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  <phoneticPr fontId="4"/>
  </si>
  <si>
    <t>(2)和牛チルド「3」の品目別価格　（つづき）</t>
    <phoneticPr fontId="4"/>
  </si>
  <si>
    <t>※　　ロ　　　イ　　　ン</t>
  </si>
  <si>
    <t>※　ロ　イ　ン　セ　ッ　ト</t>
  </si>
  <si>
    <t>※　と    も    ば     ら</t>
  </si>
  <si>
    <t>※　　う　　ち　　も　　も</t>
  </si>
  <si>
    <t>※    し　　ん　　た　　ま</t>
  </si>
  <si>
    <t>安  値</t>
  </si>
  <si>
    <t>週</t>
  </si>
  <si>
    <t>※　　ら　　ん　　い　　ち</t>
  </si>
  <si>
    <t>※    そ　　と　　も　　も</t>
  </si>
  <si>
    <t>※　　す　　　　ね</t>
  </si>
  <si>
    <t>※　　も  　も　　セ　　ッ　　ト</t>
  </si>
  <si>
    <t>※　　　セ　　　　ッ　　　　ト</t>
  </si>
  <si>
    <t>（単位：円／㎏・㎏)</t>
    <phoneticPr fontId="4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</si>
  <si>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</si>
  <si>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</si>
  <si>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</si>
  <si>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</si>
  <si>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</si>
  <si>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</si>
  <si>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</si>
  <si>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(3)乳牛チルド「2」の品目別価格　（つづき）</t>
    <rPh sb="3" eb="4">
      <t>ニュウ</t>
    </rPh>
    <rPh sb="4" eb="5">
      <t>ギュウ</t>
    </rPh>
    <phoneticPr fontId="4"/>
  </si>
  <si>
    <t>26年</t>
    <rPh sb="2" eb="3">
      <t>ネン</t>
    </rPh>
    <phoneticPr fontId="6"/>
  </si>
  <si>
    <t>月</t>
    <rPh sb="0" eb="1">
      <t>ガツ</t>
    </rPh>
    <phoneticPr fontId="6"/>
  </si>
  <si>
    <t>三　角　ば　ら</t>
  </si>
  <si>
    <t>ブ　リ　ス　ケ　ッ　ト</t>
  </si>
  <si>
    <t>平成</t>
    <rPh sb="0" eb="2">
      <t>ヘイセイ</t>
    </rPh>
    <phoneticPr fontId="6"/>
  </si>
  <si>
    <t>年</t>
    <rPh sb="0" eb="1">
      <t>ネン</t>
    </rPh>
    <phoneticPr fontId="6"/>
  </si>
  <si>
    <t>骨　付　き　ロ　イ　ン</t>
  </si>
  <si>
    <t>(4)交雑牛チルド「3」の品目別価格</t>
    <rPh sb="3" eb="5">
      <t>コウザツ</t>
    </rPh>
    <rPh sb="5" eb="6">
      <t>ギュウ</t>
    </rPh>
    <phoneticPr fontId="4"/>
  </si>
  <si>
    <t>第1週</t>
    <phoneticPr fontId="6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</si>
  <si>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</si>
  <si>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(4)交雑牛チルド「3」の品目別価格　（つづき）</t>
    <rPh sb="3" eb="5">
      <t>コウザツ</t>
    </rPh>
    <rPh sb="5" eb="6">
      <t>ギュウ</t>
    </rPh>
    <phoneticPr fontId="4"/>
  </si>
  <si>
    <t>(5)等級・畜種別チルド「フルセット」価格の対比</t>
    <phoneticPr fontId="4"/>
  </si>
  <si>
    <t>（単位：円／㎏・㎏）</t>
    <phoneticPr fontId="4"/>
  </si>
  <si>
    <t>等級</t>
  </si>
  <si>
    <t>畜種</t>
  </si>
  <si>
    <t>和　　　　　　　　　牛</t>
  </si>
  <si>
    <t>乳　　　　　　　牛</t>
  </si>
  <si>
    <t>交　　　　　雑　　　　　牛</t>
  </si>
  <si>
    <t>高 値</t>
  </si>
  <si>
    <t>加重平均</t>
  </si>
  <si>
    <t>　取引重量</t>
  </si>
  <si>
    <t>24年</t>
    <rPh sb="2" eb="3">
      <t>ネン</t>
    </rPh>
    <phoneticPr fontId="4"/>
  </si>
  <si>
    <t>月</t>
    <phoneticPr fontId="4"/>
  </si>
  <si>
    <t>25年</t>
    <rPh sb="2" eb="3">
      <t>ネン</t>
    </rPh>
    <phoneticPr fontId="4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</si>
  <si>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</si>
  <si>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</si>
  <si>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US・C　チャックアイロール</t>
    <phoneticPr fontId="4"/>
  </si>
  <si>
    <t>US・C　ショートプレート</t>
    <phoneticPr fontId="4"/>
  </si>
  <si>
    <t>US・C NO,112A　 リブアイロール</t>
    <phoneticPr fontId="4"/>
  </si>
  <si>
    <t>US・C　ショートリブボンレス</t>
    <phoneticPr fontId="4"/>
  </si>
  <si>
    <t>US・C　チャックリブ</t>
  </si>
  <si>
    <t>リップオン</t>
  </si>
  <si>
    <t xml:space="preserve">旬 </t>
  </si>
  <si>
    <t>US・C ストリップロイン</t>
  </si>
  <si>
    <t>US・F　チャックアイロール</t>
    <phoneticPr fontId="4"/>
  </si>
  <si>
    <t>US・F　ショートプレート</t>
    <phoneticPr fontId="4"/>
  </si>
  <si>
    <t>AU・C　チャックアイロール</t>
  </si>
  <si>
    <t>AU・C　クロッド</t>
  </si>
  <si>
    <t>　（ステーキレディ）</t>
  </si>
  <si>
    <t>US：アメリカ  AU：オーストラリア　Ｆ：フローズン　Ｃ：チルド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</si>
  <si>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</si>
  <si>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</si>
  <si>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取引価格情報は、速報として公表したものである。</t>
    <phoneticPr fontId="4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</si>
  <si>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</si>
  <si>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3．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</si>
  <si>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</si>
  <si>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AU・C　ポイントエンドブリスケット　</t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</si>
  <si>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</si>
  <si>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</si>
  <si>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</si>
  <si>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</si>
  <si>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旬</t>
    <phoneticPr fontId="4"/>
  </si>
  <si>
    <t>AU・C　テンダーロイン</t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</si>
  <si>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</si>
  <si>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</si>
  <si>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</si>
  <si>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</si>
  <si>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4"/>
  </si>
  <si>
    <t>(1)豚カット肉「Ⅰ」の品目別価格</t>
    <phoneticPr fontId="4"/>
  </si>
  <si>
    <t>か　　た　　ロ　　ー　　ス</t>
    <phoneticPr fontId="4"/>
  </si>
  <si>
    <t>　う　　　　　　　　　で</t>
    <phoneticPr fontId="4"/>
  </si>
  <si>
    <t>ロ        ー　　　　ス</t>
    <phoneticPr fontId="4"/>
  </si>
  <si>
    <t>ば　　　　　　　　　ら</t>
    <phoneticPr fontId="4"/>
  </si>
  <si>
    <t>　年月日</t>
  </si>
  <si>
    <t>安 値</t>
    <phoneticPr fontId="4"/>
  </si>
  <si>
    <t>高 値</t>
    <phoneticPr fontId="4"/>
  </si>
  <si>
    <t xml:space="preserve">  取引重量</t>
  </si>
  <si>
    <t>安  　値</t>
  </si>
  <si>
    <t>高  　値</t>
  </si>
  <si>
    <t>豚カット肉「Ⅰ」は、速報として公表したものである。</t>
  </si>
  <si>
    <t>(1)豚カット肉「Ⅰ」の品目別価格　（つづき）</t>
    <phoneticPr fontId="4"/>
  </si>
  <si>
    <t>（単位：円／㎏・㎏)</t>
  </si>
  <si>
    <t>も　　　　　　　　　も</t>
  </si>
  <si>
    <t>ヒ　　　　　　　　　レ</t>
  </si>
  <si>
    <t>セ        ッ　　　　ト</t>
  </si>
  <si>
    <t>(2)豚フローズン「Ⅰ」の品目別価格</t>
    <phoneticPr fontId="4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</si>
  <si>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</si>
  <si>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</si>
  <si>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</si>
  <si>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</si>
  <si>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</si>
  <si>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</si>
  <si>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取引重量</t>
    <phoneticPr fontId="4"/>
  </si>
  <si>
    <t>豚フローズン「Ⅰ」は、速報として公表していない。</t>
    <phoneticPr fontId="4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</si>
  <si>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4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</si>
  <si>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</si>
  <si>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</si>
  <si>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</si>
  <si>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</si>
  <si>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</si>
  <si>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 xml:space="preserve">旬 </t>
    <phoneticPr fontId="4"/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</si>
  <si>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</si>
  <si>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</si>
  <si>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</si>
  <si>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</si>
  <si>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</si>
  <si>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US: アメリカ  CAN:カナダ　DEN:デンマーク　Ｃ：チルド　Ｆ：フローズン</t>
    <phoneticPr fontId="4"/>
  </si>
  <si>
    <t>平成13年2月上旬分より、速報として公表を開始した。</t>
    <phoneticPr fontId="4"/>
  </si>
  <si>
    <t>(3)輸入豚肉の品目別価格　(つづき)</t>
  </si>
  <si>
    <t xml:space="preserve"> CAN・F　ベリー</t>
  </si>
  <si>
    <t>DEN・F　　カラー</t>
  </si>
  <si>
    <t>DEN・F　ベリー</t>
  </si>
  <si>
    <t>DEN・F　テンダーロイン</t>
  </si>
  <si>
    <t>Ⅱ-２　取　引　価　格　情　報　（近畿圏）　</t>
    <phoneticPr fontId="4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</si>
  <si>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</si>
  <si>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</si>
  <si>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</si>
  <si>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</si>
  <si>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</si>
  <si>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平成</t>
    <rPh sb="0" eb="2">
      <t>ヘイセイ</t>
    </rPh>
    <phoneticPr fontId="4"/>
  </si>
  <si>
    <t>年</t>
    <rPh sb="0" eb="1">
      <t>ネン</t>
    </rPh>
    <phoneticPr fontId="4"/>
  </si>
  <si>
    <t>26年</t>
    <rPh sb="2" eb="3">
      <t>ネン</t>
    </rPh>
    <phoneticPr fontId="4"/>
  </si>
  <si>
    <t>月</t>
    <rPh sb="0" eb="1">
      <t>ガツ</t>
    </rPh>
    <phoneticPr fontId="4"/>
  </si>
  <si>
    <t>－</t>
  </si>
  <si>
    <t>注 1．</t>
    <phoneticPr fontId="4"/>
  </si>
  <si>
    <t>和牛チルド「4」は、速報としては公表していない。</t>
    <phoneticPr fontId="4"/>
  </si>
  <si>
    <t>まえセット及びももセットはすねなしである。</t>
    <phoneticPr fontId="4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</si>
  <si>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</si>
  <si>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</si>
  <si>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</si>
  <si>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</si>
  <si>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</si>
  <si>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</si>
  <si>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</si>
  <si>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</si>
  <si>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</si>
  <si>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</si>
  <si>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</si>
  <si>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</si>
  <si>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2．</t>
    <phoneticPr fontId="4"/>
  </si>
  <si>
    <t>まえセット及びももセットはすねなしである。</t>
    <phoneticPr fontId="4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</si>
  <si>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</si>
  <si>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</si>
  <si>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</si>
  <si>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</si>
  <si>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</si>
  <si>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</si>
  <si>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</si>
  <si>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</si>
  <si>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</si>
  <si>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26年</t>
    <rPh sb="2" eb="3">
      <t>ネン</t>
    </rPh>
    <phoneticPr fontId="6"/>
  </si>
  <si>
    <t>月</t>
    <rPh sb="0" eb="1">
      <t>ガツ</t>
    </rPh>
    <phoneticPr fontId="6"/>
  </si>
  <si>
    <t>ま　え　セ　ッ　ト</t>
  </si>
  <si>
    <t>リ　ブ　ロ　ー　ス</t>
  </si>
  <si>
    <t>サ　ー　ロ　イ　ン</t>
  </si>
  <si>
    <t>(3)乳牛チルド「2」の品目別価格</t>
    <phoneticPr fontId="6"/>
  </si>
  <si>
    <t>※　　三　 角　 ば　 ら</t>
  </si>
  <si>
    <t>※　　ブ リ ス ケ ッ ト</t>
  </si>
  <si>
    <t>平成</t>
    <rPh sb="0" eb="2">
      <t>ヘイセイ</t>
    </rPh>
    <phoneticPr fontId="6"/>
  </si>
  <si>
    <t>年</t>
    <rPh sb="0" eb="1">
      <t>ネン</t>
    </rPh>
    <phoneticPr fontId="6"/>
  </si>
  <si>
    <t>(4)交雑牛チルド「3」の品目別価格</t>
    <phoneticPr fontId="6"/>
  </si>
  <si>
    <t>ロ イ ン セ ッ ト</t>
  </si>
  <si>
    <t>等 級</t>
  </si>
  <si>
    <t>畜 種</t>
  </si>
  <si>
    <t>乳　　　　　　　　　牛</t>
  </si>
  <si>
    <t>24年</t>
    <rPh sb="2" eb="3">
      <t>ネン</t>
    </rPh>
    <phoneticPr fontId="4"/>
  </si>
  <si>
    <t>月</t>
    <phoneticPr fontId="4"/>
  </si>
  <si>
    <t>25年</t>
    <rPh sb="2" eb="3">
      <t>ネン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</si>
  <si>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</si>
  <si>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</si>
  <si>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</si>
  <si>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</si>
  <si>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</si>
  <si>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</si>
  <si>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</si>
  <si>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</si>
  <si>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</si>
  <si>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</si>
  <si>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</si>
  <si>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</si>
  <si>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</si>
  <si>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</si>
  <si>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(6)輸入牛肉の品目別価格　(つづき)</t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</si>
  <si>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</si>
  <si>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</si>
  <si>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</si>
  <si>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</si>
  <si>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</si>
  <si>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</si>
  <si>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</si>
  <si>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</si>
  <si>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</si>
  <si>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</si>
  <si>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4"/>
  </si>
  <si>
    <t>か    た　　ロ　　ー　　ス</t>
    <phoneticPr fontId="4"/>
  </si>
  <si>
    <t>う　　　　　　　　　で</t>
    <phoneticPr fontId="4"/>
  </si>
  <si>
    <t>年　月　日</t>
    <rPh sb="4" eb="5">
      <t>ヒ</t>
    </rPh>
    <phoneticPr fontId="4"/>
  </si>
  <si>
    <t>安  値</t>
    <phoneticPr fontId="4"/>
  </si>
  <si>
    <t>高　値</t>
    <phoneticPr fontId="4"/>
  </si>
  <si>
    <t>加重平均</t>
    <phoneticPr fontId="4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</si>
  <si>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</si>
  <si>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</si>
  <si>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</si>
  <si>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</si>
  <si>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4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</si>
  <si>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</si>
  <si>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</si>
  <si>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</si>
  <si>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</si>
  <si>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</si>
  <si>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</si>
  <si>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</si>
  <si>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</si>
  <si>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</si>
  <si>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</si>
  <si>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</si>
  <si>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4"/>
  </si>
  <si>
    <t>(3)輸入豚肉の品目別価格 　（つづき）</t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</si>
  <si>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</si>
  <si>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</si>
  <si>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</si>
  <si>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</si>
  <si>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4"/>
  </si>
  <si>
    <t>(1)和牛チルド「3」の品目別価格</t>
    <phoneticPr fontId="4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</si>
  <si>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</si>
  <si>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</si>
  <si>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</si>
  <si>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</si>
  <si>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</si>
  <si>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平成</t>
    <rPh sb="0" eb="2">
      <t>ヘイセイ</t>
    </rPh>
    <phoneticPr fontId="4"/>
  </si>
  <si>
    <t>年</t>
    <rPh sb="0" eb="1">
      <t>ネン</t>
    </rPh>
    <phoneticPr fontId="4"/>
  </si>
  <si>
    <t>26年</t>
    <rPh sb="2" eb="3">
      <t>ネン</t>
    </rPh>
    <phoneticPr fontId="4"/>
  </si>
  <si>
    <t>月</t>
    <rPh sb="0" eb="1">
      <t>ガツ</t>
    </rPh>
    <phoneticPr fontId="4"/>
  </si>
  <si>
    <t>和牛チルド「3」は、※印の部位については、平成１４年４月より速報として公表している。</t>
    <phoneticPr fontId="4"/>
  </si>
  <si>
    <t>(1)和牛チルド「3」の品目別価格　（つづき）</t>
    <phoneticPr fontId="4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</si>
  <si>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</si>
  <si>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</si>
  <si>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</si>
  <si>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</si>
  <si>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月</t>
    <phoneticPr fontId="4"/>
  </si>
  <si>
    <t>す　　　　　　　　　ね</t>
  </si>
  <si>
    <t>(2)乳牛チルド「2」の品目別価格</t>
  </si>
  <si>
    <t>平成</t>
    <rPh sb="0" eb="2">
      <t>ヘイセイ</t>
    </rPh>
    <phoneticPr fontId="6"/>
  </si>
  <si>
    <t>年</t>
    <rPh sb="0" eb="1">
      <t>ネン</t>
    </rPh>
    <phoneticPr fontId="6"/>
  </si>
  <si>
    <t>26年</t>
    <rPh sb="2" eb="3">
      <t>ネン</t>
    </rPh>
    <phoneticPr fontId="6"/>
  </si>
  <si>
    <t>月</t>
    <phoneticPr fontId="6"/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</si>
  <si>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</si>
  <si>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</si>
  <si>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</si>
  <si>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</si>
  <si>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</si>
  <si>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</si>
  <si>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</si>
  <si>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</si>
  <si>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</si>
  <si>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24年</t>
    <rPh sb="2" eb="3">
      <t>ネン</t>
    </rPh>
    <phoneticPr fontId="4"/>
  </si>
  <si>
    <t>25年</t>
    <rPh sb="2" eb="3">
      <t>ネン</t>
    </rPh>
    <phoneticPr fontId="4"/>
  </si>
  <si>
    <t>交雑牛の平成１８年３月分は、２週分を集計したものである。</t>
  </si>
  <si>
    <t>(5)輸入牛肉の品目別価格　(オーストラリア産：グレインフェッド・ミドル)</t>
    <phoneticPr fontId="4"/>
  </si>
  <si>
    <t>旬</t>
    <phoneticPr fontId="4"/>
  </si>
  <si>
    <t>AU・C 　チャックロール</t>
  </si>
  <si>
    <t>AU・C　チャックテンダー</t>
  </si>
  <si>
    <t xml:space="preserve"> AU・C   ポイントエンドブリスケット</t>
  </si>
  <si>
    <t xml:space="preserve"> AU・C</t>
  </si>
  <si>
    <t>ナ-ベルエンドブリスケット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</si>
  <si>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</si>
  <si>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</si>
  <si>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</si>
  <si>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</si>
  <si>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</si>
  <si>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</si>
  <si>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(5)輸入牛肉の品目別価格　(つづき)</t>
  </si>
  <si>
    <t>AU・C   キュ－ブロ－ル</t>
  </si>
  <si>
    <t>AU・C 　ストリップロイン</t>
  </si>
  <si>
    <t>　AU・C 　テンダ－ロイン</t>
  </si>
  <si>
    <t>旬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</si>
  <si>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</si>
  <si>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</si>
  <si>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AU・C 　クロッド</t>
  </si>
  <si>
    <t>AU・C　ポイントエンドブリスケット</t>
  </si>
  <si>
    <t xml:space="preserve"> ストリップロイン</t>
  </si>
  <si>
    <t>20年</t>
    <rPh sb="2" eb="3">
      <t>ネン</t>
    </rPh>
    <phoneticPr fontId="4"/>
  </si>
  <si>
    <t>月</t>
    <rPh sb="0" eb="1">
      <t>ツキ</t>
    </rPh>
    <phoneticPr fontId="4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</si>
  <si>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</si>
  <si>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</si>
  <si>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</si>
  <si>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</si>
  <si>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</si>
  <si>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</si>
  <si>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ば                  ら</t>
    <phoneticPr fontId="4"/>
  </si>
  <si>
    <t>取引重量</t>
    <phoneticPr fontId="4"/>
  </si>
  <si>
    <t>安  　値</t>
    <phoneticPr fontId="4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</si>
  <si>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</si>
  <si>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</si>
  <si>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</si>
  <si>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</si>
  <si>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</si>
  <si>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</si>
  <si>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</si>
  <si>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4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</si>
  <si>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</si>
  <si>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</si>
  <si>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</si>
  <si>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</si>
  <si>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</si>
  <si>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</si>
  <si>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注1．</t>
    <rPh sb="0" eb="1">
      <t>チュウ</t>
    </rPh>
    <phoneticPr fontId="4"/>
  </si>
  <si>
    <t>平成１７年３月上旬分より、速報として公表を開始した。</t>
    <phoneticPr fontId="4"/>
  </si>
  <si>
    <t>3．</t>
    <phoneticPr fontId="4"/>
  </si>
  <si>
    <t>Ⅱ－４　取　引　価　格　情　報　（九州地域）</t>
    <rPh sb="17" eb="19">
      <t>キュウシュウ</t>
    </rPh>
    <rPh sb="19" eb="21">
      <t>チイキ</t>
    </rPh>
    <phoneticPr fontId="4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</si>
  <si>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</si>
  <si>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</si>
  <si>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※印の部位の数値は、平成２０年１２月２２日より速報として公表を開始した。</t>
  </si>
  <si>
    <t>(2)乳牛チルド「2」の品目別価格　（つづき）</t>
    <rPh sb="3" eb="4">
      <t>ニュウ</t>
    </rPh>
    <rPh sb="4" eb="5">
      <t>ギュウ</t>
    </rPh>
    <phoneticPr fontId="4"/>
  </si>
  <si>
    <t>(3)交雑牛チルド「3」の品目別価格</t>
    <rPh sb="3" eb="5">
      <t>コウザツ</t>
    </rPh>
    <rPh sb="5" eb="6">
      <t>ギュウ</t>
    </rPh>
    <phoneticPr fontId="4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</si>
  <si>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</si>
  <si>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(4)等級・畜種別チルド「フルセット」価格の対比</t>
    <phoneticPr fontId="4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</si>
  <si>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4"/>
  </si>
  <si>
    <t>AU・C チャックロール</t>
    <phoneticPr fontId="6"/>
  </si>
  <si>
    <t>安値</t>
    <phoneticPr fontId="6"/>
  </si>
  <si>
    <t>高値</t>
    <phoneticPr fontId="6"/>
  </si>
  <si>
    <t>26年</t>
    <rPh sb="2" eb="3">
      <t>ネン</t>
    </rPh>
    <phoneticPr fontId="6"/>
  </si>
  <si>
    <t>AU・C クロッド</t>
    <phoneticPr fontId="6"/>
  </si>
  <si>
    <t>AU・C ポイントエンドブリスケット</t>
    <phoneticPr fontId="6"/>
  </si>
  <si>
    <t>AU・C キューブロール</t>
    <phoneticPr fontId="6"/>
  </si>
  <si>
    <t>AU・C ストリップロイン</t>
    <phoneticPr fontId="6"/>
  </si>
  <si>
    <t>AU・C テンダーロイン</t>
    <phoneticPr fontId="6"/>
  </si>
  <si>
    <t>AU・C トップサイド</t>
    <phoneticPr fontId="6"/>
  </si>
  <si>
    <t>AU・C シックフランク</t>
    <phoneticPr fontId="6"/>
  </si>
  <si>
    <t>US・C　ロイン</t>
    <phoneticPr fontId="6"/>
  </si>
  <si>
    <t>US・C　ベリー</t>
    <phoneticPr fontId="6"/>
  </si>
  <si>
    <t>US・C　テンダーロイン</t>
    <phoneticPr fontId="6"/>
  </si>
  <si>
    <t>US・F　ベリー</t>
    <phoneticPr fontId="6"/>
  </si>
  <si>
    <t>CAN・C　ボンレスバット</t>
    <phoneticPr fontId="6"/>
  </si>
  <si>
    <t>-</t>
    <phoneticPr fontId="6"/>
  </si>
  <si>
    <t>CAN・C　バックス</t>
    <phoneticPr fontId="6"/>
  </si>
  <si>
    <t>CAN・F　バックス</t>
    <phoneticPr fontId="6"/>
  </si>
  <si>
    <t>DEN・F　カラー</t>
    <phoneticPr fontId="6"/>
  </si>
  <si>
    <t>DEN・F　ベリー</t>
    <phoneticPr fontId="6"/>
  </si>
  <si>
    <t>表(合計)</t>
  </si>
  <si>
    <t>センター内における取扱量</t>
    <rPh sb="4" eb="5">
      <t>ナイ</t>
    </rPh>
    <rPh sb="9" eb="11">
      <t>トリアツカイ</t>
    </rPh>
    <rPh sb="11" eb="12">
      <t>リョウ</t>
    </rPh>
    <phoneticPr fontId="4"/>
  </si>
  <si>
    <t>（参考）</t>
    <rPh sb="1" eb="3">
      <t>サンコウ</t>
    </rPh>
    <phoneticPr fontId="4"/>
  </si>
  <si>
    <t>（単位：t ）</t>
    <phoneticPr fontId="4"/>
  </si>
  <si>
    <t>区分</t>
  </si>
  <si>
    <t>総  流　通　量</t>
    <phoneticPr fontId="4"/>
  </si>
  <si>
    <t>国産牛部分肉</t>
    <phoneticPr fontId="4"/>
  </si>
  <si>
    <t>国産豚部分肉</t>
    <phoneticPr fontId="4"/>
  </si>
  <si>
    <t>輸入牛肉</t>
    <rPh sb="0" eb="2">
      <t>ユニュウ</t>
    </rPh>
    <rPh sb="2" eb="4">
      <t>ギュウニク</t>
    </rPh>
    <phoneticPr fontId="4"/>
  </si>
  <si>
    <t>輸入豚肉</t>
    <rPh sb="0" eb="2">
      <t>ユニュウ</t>
    </rPh>
    <rPh sb="2" eb="4">
      <t>ブタニク</t>
    </rPh>
    <phoneticPr fontId="4"/>
  </si>
  <si>
    <t>　そ　　の　　他</t>
    <phoneticPr fontId="4"/>
  </si>
  <si>
    <t>年月</t>
  </si>
  <si>
    <t>流　通　量</t>
  </si>
  <si>
    <t>１日当</t>
  </si>
  <si>
    <t>平成</t>
    <rPh sb="0" eb="2">
      <t>ヘイセイ</t>
    </rPh>
    <phoneticPr fontId="4"/>
  </si>
  <si>
    <t>年</t>
    <rPh sb="0" eb="1">
      <t>ネン</t>
    </rPh>
    <phoneticPr fontId="4"/>
  </si>
  <si>
    <t>月</t>
  </si>
  <si>
    <t>注</t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</si>
  <si>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4"/>
  </si>
  <si>
    <t>その他は内臓、食鳥、加工品等。</t>
    <phoneticPr fontId="4"/>
  </si>
  <si>
    <t>１日当たりの数量は、流通量÷稼働日数である。</t>
    <rPh sb="17" eb="18">
      <t>スウ</t>
    </rPh>
    <phoneticPr fontId="4"/>
  </si>
  <si>
    <t>業　務　月　報</t>
    <phoneticPr fontId="6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</si>
  <si>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</si>
  <si>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</si>
  <si>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</si>
  <si>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</si>
  <si>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</si>
  <si>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</si>
  <si>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</si>
  <si>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</si>
  <si>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</si>
  <si>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r>
      <t>24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</si>
  <si>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t>平成26年05月</t>
    <phoneticPr fontId="9"/>
  </si>
  <si>
    <r>
      <t>平成２6年　 6</t>
    </r>
    <r>
      <rPr>
        <sz val="11"/>
        <color indexed="8"/>
        <rFont val="ＭＳ Ｐゴシック"/>
        <family val="3"/>
        <charset val="128"/>
      </rPr>
      <t>月30日　発行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</si>
</sst>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6" formatCode="m&quot;月&quot;d&quot;日&quot;;@"/>
    <numFmt numFmtId="177" formatCode="m/d;@"/>
    <numFmt numFmtId="178" formatCode="#,##0;[Red]\-#,##0;&quot;－&quot;;@"/>
    <numFmt numFmtId="179" formatCode="#\-"/>
    <numFmt numFmtId="180" formatCode="#,##0_ "/>
    <numFmt numFmtId="181" formatCode="#,##0;[Red]\-#,##0;&quot;-&quot;;@"/>
    <numFmt numFmtId="182" formatCode="#"/>
    <numFmt numFmtId="183" formatCode="#,##0.0_ "/>
    <numFmt numFmtId="184" formatCode="#,###&quot;月&quot;"/>
    <numFmt numFmtId="185" formatCode="&quot;旬&quot;\ \ \ #,###&quot;月&quot;"/>
    <numFmt numFmtId="188" formatCode="#,##0.0"/>
    <numFmt numFmtId="189" formatCode="#,##0_);[Red]\(#,##0\)"/>
    <numFmt numFmtId="190" formatCode="#,##0;[Red]#,##0"/>
    <numFmt numFmtId="191" formatCode="\ \ \ ???,???.0\ \ \ "/>
    <numFmt numFmtId="192" formatCode="\ ?,???.0\ \ \ "/>
    <numFmt numFmtId="193" formatCode="??&quot;年&quot;;;;@"/>
    <numFmt numFmtId="194" formatCode="0&quot;．&quot;"/>
    <numFmt numFmtId="195" formatCode="0;[Red]0"/>
    <numFmt numFmtId="196" formatCode="#,##0_ ;[Red]\-#,##0\ "/>
    <numFmt numFmtId="198" formatCode="??\ &quot;年&quot;"/>
  </numFmts>
  <fonts count="4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8"/>
      <name val="Century"/>
      <family val="1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9"/>
      <name val="MS UI Gothic"/>
      <family val="3"/>
      <charset val="128"/>
    </font>
    <font>
      <sz val="9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rgb="FF00B050"/>
      <name val="MS UI Gothic"/>
      <family val="3"/>
      <charset val="128"/>
    </font>
    <font>
      <b/>
      <sz val="9"/>
      <color rgb="FFFF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6" fillId="0" borderId="0">
      <alignment vertical="center"/>
    </xf>
    <xf numFmtId="0" fontId="2" fillId="0" borderId="0"/>
    <xf numFmtId="0" fontId="34" fillId="0" borderId="0">
      <alignment vertical="center"/>
    </xf>
    <xf numFmtId="0" fontId="2" fillId="0" borderId="0"/>
    <xf numFmtId="0" fontId="2" fillId="0" borderId="0">
      <alignment vertical="center"/>
    </xf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</cellStyleXfs>
  <cellXfs count="825">
    <xf numFmtId="0" fontId="0" fillId="0" borderId="0" xfId="0"/>
    <xf numFmtId="0" fontId="7" fillId="0" borderId="0" xfId="18"/>
    <xf numFmtId="0" fontId="7" fillId="0" borderId="0" xfId="18" applyBorder="1"/>
    <xf numFmtId="0" fontId="8" fillId="0" borderId="0" xfId="18" applyFont="1"/>
    <xf numFmtId="0" fontId="10" fillId="0" borderId="0" xfId="18" applyFont="1"/>
    <xf numFmtId="0" fontId="11" fillId="0" borderId="0" xfId="18" applyFont="1"/>
    <xf numFmtId="0" fontId="12" fillId="0" borderId="0" xfId="18" applyFont="1" applyAlignment="1">
      <alignment horizontal="center"/>
    </xf>
    <xf numFmtId="0" fontId="13" fillId="0" borderId="0" xfId="18" applyFont="1" applyAlignment="1">
      <alignment horizontal="center"/>
    </xf>
    <xf numFmtId="0" fontId="14" fillId="0" borderId="0" xfId="18" applyFont="1" applyAlignment="1">
      <alignment horizontal="center"/>
    </xf>
    <xf numFmtId="0" fontId="15" fillId="0" borderId="0" xfId="18" applyFont="1" applyAlignment="1">
      <alignment horizontal="center"/>
    </xf>
    <xf numFmtId="0" fontId="16" fillId="0" borderId="0" xfId="18" applyFont="1"/>
    <xf numFmtId="0" fontId="17" fillId="0" borderId="0" xfId="18" applyFont="1" applyAlignment="1">
      <alignment horizontal="center"/>
    </xf>
    <xf numFmtId="0" fontId="5" fillId="0" borderId="0" xfId="10" applyFont="1" applyBorder="1"/>
    <xf numFmtId="0" fontId="5" fillId="0" borderId="0" xfId="10" applyFont="1"/>
    <xf numFmtId="0" fontId="20" fillId="0" borderId="0" xfId="19" applyFont="1"/>
    <xf numFmtId="0" fontId="5" fillId="0" borderId="0" xfId="19" applyFont="1"/>
    <xf numFmtId="0" fontId="35" fillId="0" borderId="0" xfId="19" applyFont="1"/>
    <xf numFmtId="0" fontId="35" fillId="0" borderId="0" xfId="8" applyFont="1"/>
    <xf numFmtId="180" fontId="21" fillId="0" borderId="0" xfId="7" applyNumberFormat="1" applyFont="1" applyBorder="1" applyAlignment="1">
      <alignment horizontal="right" vertical="top"/>
    </xf>
    <xf numFmtId="0" fontId="34" fillId="0" borderId="0" xfId="7" applyFont="1" applyAlignment="1">
      <alignment vertical="top"/>
    </xf>
    <xf numFmtId="180" fontId="21" fillId="0" borderId="0" xfId="7" applyNumberFormat="1" applyFont="1" applyAlignment="1">
      <alignment vertical="top"/>
    </xf>
    <xf numFmtId="49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distributed" vertical="center" justifyLastLine="1"/>
    </xf>
    <xf numFmtId="0" fontId="22" fillId="0" borderId="0" xfId="7" applyNumberFormat="1" applyFont="1" applyAlignment="1">
      <alignment horizontal="center"/>
    </xf>
    <xf numFmtId="0" fontId="36" fillId="0" borderId="0" xfId="7" applyFont="1" applyAlignment="1"/>
    <xf numFmtId="0" fontId="36" fillId="0" borderId="0" xfId="7" applyFont="1" applyAlignment="1">
      <alignment vertical="center"/>
    </xf>
    <xf numFmtId="0" fontId="36" fillId="0" borderId="0" xfId="7" applyFont="1">
      <alignment vertical="center"/>
    </xf>
    <xf numFmtId="180" fontId="37" fillId="0" borderId="0" xfId="7" applyNumberFormat="1" applyFont="1">
      <alignment vertical="center"/>
    </xf>
    <xf numFmtId="180" fontId="23" fillId="0" borderId="0" xfId="7" applyNumberFormat="1" applyFont="1" applyAlignment="1">
      <alignment horizontal="right"/>
    </xf>
    <xf numFmtId="0" fontId="38" fillId="0" borderId="1" xfId="8" applyFont="1" applyBorder="1" applyAlignment="1">
      <alignment vertical="center"/>
    </xf>
    <xf numFmtId="0" fontId="38" fillId="0" borderId="2" xfId="8" applyFont="1" applyBorder="1" applyAlignment="1">
      <alignment vertical="center"/>
    </xf>
    <xf numFmtId="0" fontId="38" fillId="0" borderId="3" xfId="8" applyFont="1" applyBorder="1" applyAlignment="1">
      <alignment vertical="center"/>
    </xf>
    <xf numFmtId="0" fontId="39" fillId="0" borderId="4" xfId="8" applyFont="1" applyBorder="1" applyAlignment="1">
      <alignment vertical="center"/>
    </xf>
    <xf numFmtId="0" fontId="34" fillId="0" borderId="0" xfId="7" applyFont="1" applyBorder="1">
      <alignment vertical="center"/>
    </xf>
    <xf numFmtId="0" fontId="34" fillId="0" borderId="0" xfId="7" applyFont="1">
      <alignment vertical="center"/>
    </xf>
    <xf numFmtId="0" fontId="38" fillId="0" borderId="5" xfId="8" applyFont="1" applyBorder="1" applyAlignment="1">
      <alignment vertical="center"/>
    </xf>
    <xf numFmtId="0" fontId="38" fillId="0" borderId="0" xfId="8" applyFont="1" applyBorder="1" applyAlignment="1">
      <alignment vertical="center"/>
    </xf>
    <xf numFmtId="0" fontId="38" fillId="0" borderId="6" xfId="8" applyFont="1" applyBorder="1" applyAlignment="1">
      <alignment vertical="center"/>
    </xf>
    <xf numFmtId="0" fontId="40" fillId="0" borderId="4" xfId="8" applyFont="1" applyBorder="1" applyAlignment="1">
      <alignment horizontal="centerContinuous" vertical="center" shrinkToFit="1"/>
    </xf>
    <xf numFmtId="0" fontId="40" fillId="0" borderId="3" xfId="8" applyFont="1" applyBorder="1" applyAlignment="1">
      <alignment horizontal="centerContinuous" vertical="center" shrinkToFit="1"/>
    </xf>
    <xf numFmtId="0" fontId="40" fillId="0" borderId="7" xfId="8" applyFont="1" applyBorder="1" applyAlignment="1">
      <alignment horizontal="centerContinuous" vertical="center"/>
    </xf>
    <xf numFmtId="0" fontId="38" fillId="0" borderId="8" xfId="8" applyFont="1" applyBorder="1" applyAlignment="1">
      <alignment vertical="center"/>
    </xf>
    <xf numFmtId="0" fontId="38" fillId="0" borderId="9" xfId="8" applyFont="1" applyBorder="1" applyAlignment="1">
      <alignment vertical="center"/>
    </xf>
    <xf numFmtId="0" fontId="38" fillId="0" borderId="10" xfId="8" applyFont="1" applyBorder="1" applyAlignment="1">
      <alignment vertical="center"/>
    </xf>
    <xf numFmtId="0" fontId="40" fillId="0" borderId="11" xfId="8" applyFont="1" applyBorder="1" applyAlignment="1">
      <alignment horizontal="centerContinuous" vertical="center" shrinkToFit="1"/>
    </xf>
    <xf numFmtId="0" fontId="40" fillId="0" borderId="10" xfId="8" applyFont="1" applyBorder="1" applyAlignment="1">
      <alignment horizontal="centerContinuous" vertical="center" shrinkToFit="1"/>
    </xf>
    <xf numFmtId="0" fontId="40" fillId="0" borderId="11" xfId="8" applyFont="1" applyBorder="1" applyAlignment="1">
      <alignment vertical="center"/>
    </xf>
    <xf numFmtId="180" fontId="41" fillId="0" borderId="1" xfId="8" applyNumberFormat="1" applyFont="1" applyBorder="1" applyAlignment="1">
      <alignment horizontal="right" vertical="center"/>
    </xf>
    <xf numFmtId="180" fontId="41" fillId="0" borderId="0" xfId="8" applyNumberFormat="1" applyFont="1" applyBorder="1" applyAlignment="1">
      <alignment horizontal="right" vertical="center"/>
    </xf>
    <xf numFmtId="180" fontId="41" fillId="0" borderId="3" xfId="8" applyNumberFormat="1" applyFont="1" applyBorder="1" applyAlignment="1">
      <alignment horizontal="right" vertical="center"/>
    </xf>
    <xf numFmtId="180" fontId="42" fillId="0" borderId="7" xfId="8" applyNumberFormat="1" applyFont="1" applyBorder="1" applyAlignment="1">
      <alignment vertical="center"/>
    </xf>
    <xf numFmtId="180" fontId="42" fillId="0" borderId="6" xfId="8" applyNumberFormat="1" applyFont="1" applyBorder="1" applyAlignment="1">
      <alignment vertical="center"/>
    </xf>
    <xf numFmtId="180" fontId="41" fillId="0" borderId="5" xfId="8" applyNumberFormat="1" applyFont="1" applyBorder="1" applyAlignment="1">
      <alignment horizontal="right" vertical="center"/>
    </xf>
    <xf numFmtId="180" fontId="41" fillId="0" borderId="6" xfId="8" applyNumberFormat="1" applyFont="1" applyBorder="1" applyAlignment="1">
      <alignment horizontal="right" vertical="center"/>
    </xf>
    <xf numFmtId="180" fontId="41" fillId="0" borderId="8" xfId="8" applyNumberFormat="1" applyFont="1" applyBorder="1" applyAlignment="1">
      <alignment horizontal="right" vertical="center"/>
    </xf>
    <xf numFmtId="180" fontId="41" fillId="0" borderId="9" xfId="8" applyNumberFormat="1" applyFont="1" applyBorder="1" applyAlignment="1">
      <alignment horizontal="right" vertical="center"/>
    </xf>
    <xf numFmtId="180" fontId="41" fillId="0" borderId="10" xfId="8" applyNumberFormat="1" applyFont="1" applyBorder="1" applyAlignment="1">
      <alignment horizontal="right" vertical="center"/>
    </xf>
    <xf numFmtId="180" fontId="42" fillId="0" borderId="10" xfId="8" applyNumberFormat="1" applyFont="1" applyBorder="1" applyAlignment="1">
      <alignment vertical="center"/>
    </xf>
    <xf numFmtId="180" fontId="42" fillId="0" borderId="11" xfId="8" applyNumberFormat="1" applyFont="1" applyBorder="1" applyAlignment="1">
      <alignment vertical="center"/>
    </xf>
    <xf numFmtId="180" fontId="43" fillId="0" borderId="6" xfId="8" applyNumberFormat="1" applyFont="1" applyBorder="1" applyAlignment="1">
      <alignment horizontal="right" vertical="center"/>
    </xf>
    <xf numFmtId="180" fontId="24" fillId="0" borderId="10" xfId="8" applyNumberFormat="1" applyFont="1" applyBorder="1" applyAlignment="1">
      <alignment vertical="center"/>
    </xf>
    <xf numFmtId="0" fontId="24" fillId="0" borderId="5" xfId="8" applyFont="1" applyBorder="1" applyAlignment="1">
      <alignment vertical="center"/>
    </xf>
    <xf numFmtId="0" fontId="24" fillId="0" borderId="0" xfId="8" applyFont="1" applyBorder="1" applyAlignment="1">
      <alignment vertical="center"/>
    </xf>
    <xf numFmtId="0" fontId="25" fillId="0" borderId="6" xfId="8" applyFont="1" applyBorder="1" applyAlignment="1">
      <alignment vertical="center"/>
    </xf>
    <xf numFmtId="180" fontId="42" fillId="0" borderId="12" xfId="8" applyNumberFormat="1" applyFont="1" applyBorder="1" applyAlignment="1">
      <alignment vertical="center"/>
    </xf>
    <xf numFmtId="180" fontId="42" fillId="0" borderId="13" xfId="8" applyNumberFormat="1" applyFont="1" applyBorder="1" applyAlignment="1">
      <alignment vertical="center"/>
    </xf>
    <xf numFmtId="180" fontId="24" fillId="0" borderId="12" xfId="8" applyNumberFormat="1" applyFont="1" applyBorder="1" applyAlignment="1">
      <alignment vertical="center"/>
    </xf>
    <xf numFmtId="180" fontId="24" fillId="0" borderId="13" xfId="8" applyNumberFormat="1" applyFont="1" applyBorder="1" applyAlignment="1">
      <alignment vertical="center"/>
    </xf>
    <xf numFmtId="0" fontId="38" fillId="0" borderId="0" xfId="8" applyFont="1" applyBorder="1" applyAlignment="1">
      <alignment horizontal="right" vertical="center" shrinkToFit="1"/>
    </xf>
    <xf numFmtId="0" fontId="38" fillId="0" borderId="0" xfId="8" applyFont="1" applyBorder="1" applyAlignment="1">
      <alignment horizontal="right" vertical="center"/>
    </xf>
    <xf numFmtId="0" fontId="40" fillId="0" borderId="14" xfId="8" applyFont="1" applyBorder="1" applyAlignment="1">
      <alignment vertical="center"/>
    </xf>
    <xf numFmtId="180" fontId="42" fillId="0" borderId="0" xfId="8" applyNumberFormat="1" applyFont="1" applyBorder="1" applyAlignment="1">
      <alignment vertical="center"/>
    </xf>
    <xf numFmtId="38" fontId="34" fillId="0" borderId="0" xfId="7" applyNumberFormat="1" applyFont="1" applyBorder="1">
      <alignment vertical="center"/>
    </xf>
    <xf numFmtId="3" fontId="34" fillId="0" borderId="0" xfId="7" applyNumberFormat="1" applyFont="1" applyBorder="1">
      <alignment vertical="center"/>
    </xf>
    <xf numFmtId="38" fontId="5" fillId="0" borderId="0" xfId="4" applyFont="1" applyBorder="1" applyAlignment="1">
      <alignment vertical="center"/>
    </xf>
    <xf numFmtId="38" fontId="5" fillId="0" borderId="0" xfId="4" applyFont="1" applyBorder="1"/>
    <xf numFmtId="178" fontId="42" fillId="0" borderId="0" xfId="7" applyNumberFormat="1" applyFont="1" applyBorder="1">
      <alignment vertical="center"/>
    </xf>
    <xf numFmtId="0" fontId="34" fillId="0" borderId="0" xfId="7" applyFont="1" applyBorder="1" applyAlignment="1">
      <alignment vertical="top"/>
    </xf>
    <xf numFmtId="0" fontId="36" fillId="0" borderId="0" xfId="7" applyFont="1" applyBorder="1" applyAlignment="1"/>
    <xf numFmtId="0" fontId="36" fillId="0" borderId="0" xfId="7" applyFont="1" applyBorder="1">
      <alignment vertical="center"/>
    </xf>
    <xf numFmtId="0" fontId="44" fillId="0" borderId="0" xfId="7" applyFont="1" applyBorder="1">
      <alignment vertical="center"/>
    </xf>
    <xf numFmtId="0" fontId="44" fillId="0" borderId="0" xfId="7" applyFont="1">
      <alignment vertical="center"/>
    </xf>
    <xf numFmtId="0" fontId="40" fillId="0" borderId="0" xfId="8" applyFont="1" applyBorder="1" applyAlignment="1">
      <alignment vertical="center"/>
    </xf>
    <xf numFmtId="38" fontId="42" fillId="0" borderId="0" xfId="7" applyNumberFormat="1" applyFont="1" applyBorder="1">
      <alignment vertical="center"/>
    </xf>
    <xf numFmtId="0" fontId="34" fillId="0" borderId="0" xfId="7" applyFont="1" applyBorder="1" applyAlignment="1">
      <alignment horizontal="center" vertical="center"/>
    </xf>
    <xf numFmtId="180" fontId="21" fillId="0" borderId="0" xfId="7" applyNumberFormat="1" applyFont="1" applyAlignment="1">
      <alignment horizontal="right" vertical="top"/>
    </xf>
    <xf numFmtId="0" fontId="22" fillId="0" borderId="0" xfId="7" applyNumberFormat="1" applyFont="1" applyAlignment="1">
      <alignment horizontal="center" vertical="center"/>
    </xf>
    <xf numFmtId="0" fontId="36" fillId="0" borderId="0" xfId="7" applyFont="1" applyBorder="1" applyAlignment="1">
      <alignment vertical="center"/>
    </xf>
    <xf numFmtId="0" fontId="45" fillId="0" borderId="0" xfId="7" applyFont="1" applyBorder="1" applyAlignment="1"/>
    <xf numFmtId="0" fontId="45" fillId="0" borderId="0" xfId="7" applyFont="1" applyAlignment="1"/>
    <xf numFmtId="178" fontId="5" fillId="0" borderId="0" xfId="4" applyNumberFormat="1" applyFont="1" applyBorder="1" applyAlignment="1">
      <alignment vertical="center"/>
    </xf>
    <xf numFmtId="181" fontId="5" fillId="0" borderId="0" xfId="4" applyNumberFormat="1" applyFont="1" applyBorder="1" applyAlignment="1">
      <alignment vertical="center"/>
    </xf>
    <xf numFmtId="49" fontId="22" fillId="0" borderId="0" xfId="7" applyNumberFormat="1" applyFont="1" applyAlignment="1">
      <alignment horizontal="right" vertical="center"/>
    </xf>
    <xf numFmtId="180" fontId="42" fillId="0" borderId="14" xfId="8" applyNumberFormat="1" applyFont="1" applyBorder="1" applyAlignment="1">
      <alignment vertical="center"/>
    </xf>
    <xf numFmtId="0" fontId="25" fillId="0" borderId="0" xfId="8" applyFont="1" applyBorder="1" applyAlignment="1">
      <alignment vertical="center"/>
    </xf>
    <xf numFmtId="0" fontId="46" fillId="0" borderId="0" xfId="7" applyFont="1" applyBorder="1">
      <alignment vertical="center"/>
    </xf>
    <xf numFmtId="0" fontId="25" fillId="0" borderId="10" xfId="8" applyFont="1" applyBorder="1" applyAlignment="1">
      <alignment vertical="center"/>
    </xf>
    <xf numFmtId="0" fontId="34" fillId="0" borderId="0" xfId="7" applyFont="1" applyAlignment="1">
      <alignment horizontal="center" vertical="center"/>
    </xf>
    <xf numFmtId="38" fontId="5" fillId="0" borderId="0" xfId="4" applyFont="1" applyBorder="1" applyAlignment="1">
      <alignment horizontal="right" vertical="center"/>
    </xf>
    <xf numFmtId="0" fontId="22" fillId="0" borderId="0" xfId="7" applyNumberFormat="1" applyFont="1" applyAlignment="1">
      <alignment horizontal="left" vertical="center" justifyLastLine="1"/>
    </xf>
    <xf numFmtId="180" fontId="24" fillId="0" borderId="7" xfId="8" applyNumberFormat="1" applyFont="1" applyBorder="1" applyAlignment="1">
      <alignment vertical="center"/>
    </xf>
    <xf numFmtId="0" fontId="46" fillId="0" borderId="0" xfId="7" applyFont="1" applyAlignment="1">
      <alignment horizontal="center" vertical="center"/>
    </xf>
    <xf numFmtId="180" fontId="43" fillId="0" borderId="10" xfId="8" applyNumberFormat="1" applyFont="1" applyBorder="1" applyAlignment="1">
      <alignment horizontal="right" vertical="center"/>
    </xf>
    <xf numFmtId="180" fontId="24" fillId="0" borderId="0" xfId="8" applyNumberFormat="1" applyFont="1" applyBorder="1" applyAlignment="1">
      <alignment vertical="center"/>
    </xf>
    <xf numFmtId="180" fontId="34" fillId="0" borderId="0" xfId="7" applyNumberFormat="1" applyFont="1" applyBorder="1">
      <alignment vertical="center"/>
    </xf>
    <xf numFmtId="0" fontId="40" fillId="0" borderId="15" xfId="8" applyFont="1" applyBorder="1" applyAlignment="1">
      <alignment horizontal="centerContinuous" vertical="center" shrinkToFit="1"/>
    </xf>
    <xf numFmtId="0" fontId="40" fillId="0" borderId="16" xfId="8" applyFont="1" applyBorder="1" applyAlignment="1">
      <alignment horizontal="centerContinuous" vertical="center" shrinkToFit="1"/>
    </xf>
    <xf numFmtId="180" fontId="42" fillId="0" borderId="4" xfId="8" applyNumberFormat="1" applyFont="1" applyBorder="1" applyAlignment="1">
      <alignment vertical="center"/>
    </xf>
    <xf numFmtId="180" fontId="24" fillId="0" borderId="11" xfId="8" applyNumberFormat="1" applyFont="1" applyBorder="1" applyAlignment="1">
      <alignment vertical="center"/>
    </xf>
    <xf numFmtId="190" fontId="24" fillId="0" borderId="7" xfId="1" applyNumberFormat="1" applyFont="1" applyBorder="1" applyAlignment="1">
      <alignment vertical="center"/>
    </xf>
    <xf numFmtId="190" fontId="24" fillId="0" borderId="11" xfId="1" applyNumberFormat="1" applyFont="1" applyBorder="1" applyAlignment="1">
      <alignment vertical="center"/>
    </xf>
    <xf numFmtId="38" fontId="24" fillId="0" borderId="11" xfId="1" applyFont="1" applyBorder="1"/>
    <xf numFmtId="38" fontId="24" fillId="0" borderId="7" xfId="1" applyFont="1" applyBorder="1"/>
    <xf numFmtId="180" fontId="24" fillId="0" borderId="7" xfId="1" applyNumberFormat="1" applyFont="1" applyBorder="1" applyAlignment="1">
      <alignment vertical="center"/>
    </xf>
    <xf numFmtId="196" fontId="24" fillId="0" borderId="7" xfId="1" applyNumberFormat="1" applyFont="1" applyBorder="1" applyAlignment="1">
      <alignment vertical="center"/>
    </xf>
    <xf numFmtId="196" fontId="24" fillId="0" borderId="11" xfId="1" applyNumberFormat="1" applyFont="1" applyBorder="1" applyAlignment="1">
      <alignment vertical="center"/>
    </xf>
    <xf numFmtId="196" fontId="42" fillId="0" borderId="11" xfId="8" applyNumberFormat="1" applyFont="1" applyBorder="1" applyAlignment="1">
      <alignment vertical="center"/>
    </xf>
    <xf numFmtId="196" fontId="42" fillId="0" borderId="6" xfId="8" applyNumberFormat="1" applyFont="1" applyBorder="1" applyAlignment="1">
      <alignment vertical="center"/>
    </xf>
    <xf numFmtId="196" fontId="42" fillId="0" borderId="7" xfId="8" applyNumberFormat="1" applyFont="1" applyBorder="1" applyAlignment="1">
      <alignment vertical="center"/>
    </xf>
    <xf numFmtId="196" fontId="24" fillId="0" borderId="7" xfId="0" applyNumberFormat="1" applyFont="1" applyBorder="1" applyAlignment="1">
      <alignment vertical="center"/>
    </xf>
    <xf numFmtId="196" fontId="24" fillId="0" borderId="6" xfId="1" applyNumberFormat="1" applyFont="1" applyBorder="1" applyAlignment="1">
      <alignment vertical="center"/>
    </xf>
    <xf numFmtId="196" fontId="24" fillId="0" borderId="11" xfId="14" applyNumberFormat="1" applyFont="1" applyBorder="1" applyAlignment="1">
      <alignment vertical="center"/>
    </xf>
    <xf numFmtId="196" fontId="24" fillId="0" borderId="7" xfId="14" applyNumberFormat="1" applyFont="1" applyBorder="1" applyAlignment="1">
      <alignment vertical="center"/>
    </xf>
    <xf numFmtId="196" fontId="24" fillId="0" borderId="6" xfId="0" applyNumberFormat="1" applyFont="1" applyBorder="1" applyAlignment="1">
      <alignment vertical="center"/>
    </xf>
    <xf numFmtId="0" fontId="25" fillId="0" borderId="5" xfId="8" applyFont="1" applyBorder="1" applyAlignment="1">
      <alignment vertical="center"/>
    </xf>
    <xf numFmtId="38" fontId="24" fillId="0" borderId="6" xfId="1" applyFont="1" applyBorder="1"/>
    <xf numFmtId="180" fontId="43" fillId="0" borderId="5" xfId="8" applyNumberFormat="1" applyFont="1" applyBorder="1" applyAlignment="1">
      <alignment horizontal="right" vertical="center"/>
    </xf>
    <xf numFmtId="180" fontId="24" fillId="0" borderId="11" xfId="1" applyNumberFormat="1" applyFont="1" applyBorder="1" applyAlignment="1">
      <alignment vertical="center"/>
    </xf>
    <xf numFmtId="178" fontId="5" fillId="0" borderId="11" xfId="1" applyNumberFormat="1" applyFont="1" applyBorder="1" applyAlignment="1">
      <alignment horizontal="right" vertical="center"/>
    </xf>
    <xf numFmtId="196" fontId="42" fillId="0" borderId="10" xfId="8" applyNumberFormat="1" applyFont="1" applyBorder="1" applyAlignment="1">
      <alignment vertical="center"/>
    </xf>
    <xf numFmtId="178" fontId="5" fillId="0" borderId="7" xfId="1" applyNumberFormat="1" applyFont="1" applyBorder="1" applyAlignment="1">
      <alignment horizontal="right" vertical="center"/>
    </xf>
    <xf numFmtId="0" fontId="24" fillId="0" borderId="8" xfId="8" applyFont="1" applyBorder="1" applyAlignment="1">
      <alignment vertical="center"/>
    </xf>
    <xf numFmtId="180" fontId="24" fillId="0" borderId="3" xfId="8" applyNumberFormat="1" applyFont="1" applyBorder="1" applyAlignment="1">
      <alignment vertical="center"/>
    </xf>
    <xf numFmtId="38" fontId="29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29" fillId="0" borderId="0" xfId="1" applyFont="1" applyBorder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7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5" fillId="0" borderId="6" xfId="1" applyFont="1" applyBorder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8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8" fontId="5" fillId="0" borderId="7" xfId="0" applyNumberFormat="1" applyFont="1" applyBorder="1" applyAlignment="1">
      <alignment vertical="center"/>
    </xf>
    <xf numFmtId="38" fontId="5" fillId="0" borderId="6" xfId="0" applyNumberFormat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0" applyNumberFormat="1" applyFont="1" applyBorder="1" applyAlignment="1">
      <alignment vertical="center"/>
    </xf>
    <xf numFmtId="38" fontId="5" fillId="0" borderId="1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7" xfId="1" applyFont="1" applyBorder="1" applyAlignment="1"/>
    <xf numFmtId="3" fontId="5" fillId="0" borderId="7" xfId="0" applyNumberFormat="1" applyFont="1" applyBorder="1"/>
    <xf numFmtId="3" fontId="5" fillId="0" borderId="7" xfId="0" applyNumberFormat="1" applyFont="1" applyBorder="1" applyAlignment="1">
      <alignment horizontal="right"/>
    </xf>
    <xf numFmtId="38" fontId="5" fillId="0" borderId="0" xfId="1" applyFont="1" applyBorder="1" applyAlignment="1"/>
    <xf numFmtId="3" fontId="5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38" fontId="5" fillId="0" borderId="7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38" fontId="5" fillId="0" borderId="0" xfId="1" applyFont="1"/>
    <xf numFmtId="38" fontId="5" fillId="0" borderId="0" xfId="1" applyFont="1" applyAlignment="1">
      <alignment horizontal="right"/>
    </xf>
    <xf numFmtId="38" fontId="5" fillId="0" borderId="0" xfId="1" applyFont="1" applyBorder="1" applyAlignment="1">
      <alignment horizontal="right"/>
    </xf>
    <xf numFmtId="38" fontId="5" fillId="0" borderId="9" xfId="1" applyFont="1" applyBorder="1"/>
    <xf numFmtId="38" fontId="5" fillId="0" borderId="1" xfId="1" applyFont="1" applyBorder="1"/>
    <xf numFmtId="38" fontId="5" fillId="0" borderId="17" xfId="1" applyFont="1" applyBorder="1" applyAlignment="1">
      <alignment horizontal="center"/>
    </xf>
    <xf numFmtId="38" fontId="5" fillId="0" borderId="12" xfId="1" applyFont="1" applyBorder="1" applyAlignment="1">
      <alignment horizontal="center"/>
    </xf>
    <xf numFmtId="38" fontId="5" fillId="0" borderId="0" xfId="1" applyFont="1" applyBorder="1" applyAlignment="1">
      <alignment horizontal="center"/>
    </xf>
    <xf numFmtId="38" fontId="5" fillId="0" borderId="5" xfId="1" applyFont="1" applyBorder="1" applyAlignment="1">
      <alignment horizontal="left"/>
    </xf>
    <xf numFmtId="38" fontId="5" fillId="0" borderId="0" xfId="1" applyFont="1" applyBorder="1" applyAlignment="1">
      <alignment horizontal="left"/>
    </xf>
    <xf numFmtId="38" fontId="5" fillId="0" borderId="6" xfId="1" applyFont="1" applyBorder="1" applyAlignment="1">
      <alignment horizontal="left"/>
    </xf>
    <xf numFmtId="38" fontId="5" fillId="0" borderId="5" xfId="1" applyFont="1" applyBorder="1" applyAlignment="1">
      <alignment horizontal="center"/>
    </xf>
    <xf numFmtId="38" fontId="5" fillId="0" borderId="4" xfId="1" applyFont="1" applyBorder="1" applyAlignment="1">
      <alignment horizontal="center"/>
    </xf>
    <xf numFmtId="38" fontId="5" fillId="0" borderId="1" xfId="1" applyFont="1" applyBorder="1" applyAlignment="1">
      <alignment horizontal="center"/>
    </xf>
    <xf numFmtId="38" fontId="5" fillId="0" borderId="2" xfId="1" applyFont="1" applyBorder="1" applyAlignment="1">
      <alignment horizontal="center"/>
    </xf>
    <xf numFmtId="38" fontId="5" fillId="0" borderId="3" xfId="1" applyFont="1" applyBorder="1" applyAlignment="1">
      <alignment horizontal="center"/>
    </xf>
    <xf numFmtId="38" fontId="5" fillId="0" borderId="8" xfId="1" applyFont="1" applyBorder="1"/>
    <xf numFmtId="38" fontId="5" fillId="0" borderId="8" xfId="1" applyFont="1" applyBorder="1" applyAlignment="1">
      <alignment horizontal="center"/>
    </xf>
    <xf numFmtId="38" fontId="5" fillId="0" borderId="11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38" fontId="5" fillId="0" borderId="4" xfId="1" applyFont="1" applyBorder="1"/>
    <xf numFmtId="38" fontId="5" fillId="0" borderId="2" xfId="1" applyFont="1" applyBorder="1"/>
    <xf numFmtId="38" fontId="5" fillId="0" borderId="3" xfId="1" applyFont="1" applyBorder="1"/>
    <xf numFmtId="38" fontId="5" fillId="0" borderId="7" xfId="1" applyFont="1" applyBorder="1"/>
    <xf numFmtId="38" fontId="5" fillId="0" borderId="6" xfId="1" applyFont="1" applyBorder="1"/>
    <xf numFmtId="38" fontId="5" fillId="0" borderId="11" xfId="1" applyFont="1" applyBorder="1"/>
    <xf numFmtId="38" fontId="5" fillId="0" borderId="10" xfId="1" applyFont="1" applyBorder="1"/>
    <xf numFmtId="38" fontId="5" fillId="0" borderId="5" xfId="1" applyFont="1" applyBorder="1"/>
    <xf numFmtId="38" fontId="5" fillId="0" borderId="17" xfId="1" applyFont="1" applyBorder="1" applyAlignment="1">
      <alignment horizontal="left"/>
    </xf>
    <xf numFmtId="38" fontId="5" fillId="0" borderId="18" xfId="1" applyFont="1" applyBorder="1" applyAlignment="1">
      <alignment horizontal="left"/>
    </xf>
    <xf numFmtId="38" fontId="5" fillId="0" borderId="12" xfId="1" applyFont="1" applyBorder="1" applyAlignment="1">
      <alignment horizontal="left"/>
    </xf>
    <xf numFmtId="38" fontId="5" fillId="0" borderId="6" xfId="1" applyFont="1" applyBorder="1" applyAlignment="1">
      <alignment horizontal="right"/>
    </xf>
    <xf numFmtId="177" fontId="5" fillId="0" borderId="5" xfId="1" applyNumberFormat="1" applyFont="1" applyBorder="1" applyAlignment="1">
      <alignment horizontal="left"/>
    </xf>
    <xf numFmtId="177" fontId="5" fillId="0" borderId="0" xfId="1" applyNumberFormat="1" applyFont="1" applyBorder="1" applyAlignment="1">
      <alignment horizontal="right"/>
    </xf>
    <xf numFmtId="177" fontId="5" fillId="0" borderId="6" xfId="1" applyNumberFormat="1" applyFont="1" applyBorder="1" applyAlignment="1">
      <alignment horizontal="right"/>
    </xf>
    <xf numFmtId="178" fontId="5" fillId="0" borderId="5" xfId="1" applyNumberFormat="1" applyFont="1" applyBorder="1" applyAlignment="1">
      <alignment horizontal="right" vertical="center"/>
    </xf>
    <xf numFmtId="189" fontId="5" fillId="0" borderId="7" xfId="1" applyNumberFormat="1" applyFont="1" applyBorder="1" applyAlignment="1">
      <alignment horizontal="right" vertical="center"/>
    </xf>
    <xf numFmtId="189" fontId="5" fillId="0" borderId="5" xfId="1" applyNumberFormat="1" applyFont="1" applyBorder="1" applyAlignment="1">
      <alignment vertical="center"/>
    </xf>
    <xf numFmtId="189" fontId="5" fillId="0" borderId="7" xfId="1" applyNumberFormat="1" applyFont="1" applyBorder="1" applyAlignment="1">
      <alignment vertical="center"/>
    </xf>
    <xf numFmtId="189" fontId="5" fillId="0" borderId="0" xfId="1" applyNumberFormat="1" applyFont="1" applyBorder="1" applyAlignment="1">
      <alignment vertical="center"/>
    </xf>
    <xf numFmtId="189" fontId="5" fillId="0" borderId="5" xfId="1" applyNumberFormat="1" applyFont="1" applyBorder="1" applyAlignment="1">
      <alignment horizontal="right" vertical="center"/>
    </xf>
    <xf numFmtId="189" fontId="5" fillId="0" borderId="0" xfId="1" applyNumberFormat="1" applyFont="1" applyBorder="1" applyAlignment="1">
      <alignment horizontal="right" vertical="center"/>
    </xf>
    <xf numFmtId="178" fontId="5" fillId="0" borderId="7" xfId="1" applyNumberFormat="1" applyFont="1" applyBorder="1" applyAlignment="1">
      <alignment horizontal="center" vertical="center"/>
    </xf>
    <xf numFmtId="189" fontId="5" fillId="0" borderId="6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left"/>
    </xf>
    <xf numFmtId="177" fontId="5" fillId="0" borderId="9" xfId="1" applyNumberFormat="1" applyFont="1" applyBorder="1" applyAlignment="1">
      <alignment horizontal="right"/>
    </xf>
    <xf numFmtId="177" fontId="5" fillId="0" borderId="10" xfId="1" applyNumberFormat="1" applyFont="1" applyBorder="1" applyAlignment="1">
      <alignment horizontal="right"/>
    </xf>
    <xf numFmtId="178" fontId="5" fillId="0" borderId="8" xfId="1" applyNumberFormat="1" applyFont="1" applyBorder="1" applyAlignment="1">
      <alignment horizontal="right" vertical="center"/>
    </xf>
    <xf numFmtId="38" fontId="5" fillId="0" borderId="0" xfId="1" quotePrefix="1" applyFont="1" applyAlignment="1">
      <alignment horizontal="right"/>
    </xf>
    <xf numFmtId="38" fontId="5" fillId="0" borderId="1" xfId="1" applyFont="1" applyBorder="1" applyAlignment="1">
      <alignment horizontal="left" vertical="center"/>
    </xf>
    <xf numFmtId="38" fontId="5" fillId="0" borderId="2" xfId="1" applyFont="1" applyBorder="1" applyAlignment="1">
      <alignment horizontal="left" vertical="center"/>
    </xf>
    <xf numFmtId="38" fontId="5" fillId="0" borderId="3" xfId="1" applyFont="1" applyBorder="1" applyAlignment="1">
      <alignment horizontal="left" vertical="center"/>
    </xf>
    <xf numFmtId="38" fontId="5" fillId="0" borderId="19" xfId="1" applyFont="1" applyBorder="1" applyAlignment="1">
      <alignment horizontal="left" vertical="center"/>
    </xf>
    <xf numFmtId="38" fontId="5" fillId="0" borderId="20" xfId="1" applyFont="1" applyBorder="1" applyAlignment="1">
      <alignment horizontal="left" vertical="center"/>
    </xf>
    <xf numFmtId="38" fontId="5" fillId="0" borderId="21" xfId="1" applyFont="1" applyBorder="1" applyAlignment="1">
      <alignment horizontal="left" vertical="center"/>
    </xf>
    <xf numFmtId="189" fontId="5" fillId="0" borderId="6" xfId="1" applyNumberFormat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0" fontId="0" fillId="0" borderId="7" xfId="0" applyBorder="1"/>
    <xf numFmtId="178" fontId="5" fillId="0" borderId="5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" fontId="5" fillId="0" borderId="11" xfId="0" applyNumberFormat="1" applyFont="1" applyBorder="1" applyAlignment="1">
      <alignment vertical="center"/>
    </xf>
    <xf numFmtId="0" fontId="0" fillId="0" borderId="11" xfId="0" applyBorder="1"/>
    <xf numFmtId="178" fontId="5" fillId="0" borderId="6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center" vertical="center"/>
    </xf>
    <xf numFmtId="38" fontId="5" fillId="0" borderId="6" xfId="1" applyFont="1" applyBorder="1" applyAlignment="1">
      <alignment horizontal="right" vertical="center"/>
    </xf>
    <xf numFmtId="178" fontId="5" fillId="0" borderId="11" xfId="1" applyNumberFormat="1" applyFont="1" applyBorder="1" applyAlignment="1">
      <alignment horizontal="center" vertical="center"/>
    </xf>
    <xf numFmtId="178" fontId="5" fillId="0" borderId="10" xfId="1" applyNumberFormat="1" applyFont="1" applyBorder="1" applyAlignment="1">
      <alignment horizontal="center" vertical="center"/>
    </xf>
    <xf numFmtId="38" fontId="5" fillId="0" borderId="13" xfId="1" applyFont="1" applyBorder="1"/>
    <xf numFmtId="38" fontId="5" fillId="0" borderId="7" xfId="1" applyFont="1" applyBorder="1" applyAlignment="1">
      <alignment horizontal="right"/>
    </xf>
    <xf numFmtId="38" fontId="5" fillId="0" borderId="5" xfId="1" applyFont="1" applyBorder="1" applyAlignment="1">
      <alignment horizontal="right"/>
    </xf>
    <xf numFmtId="190" fontId="5" fillId="0" borderId="11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horizontal="right" vertical="center"/>
    </xf>
    <xf numFmtId="38" fontId="5" fillId="0" borderId="11" xfId="1" applyFont="1" applyBorder="1" applyAlignment="1">
      <alignment horizontal="right"/>
    </xf>
    <xf numFmtId="38" fontId="5" fillId="0" borderId="5" xfId="1" applyFont="1" applyBorder="1" applyAlignment="1"/>
    <xf numFmtId="38" fontId="5" fillId="0" borderId="11" xfId="1" applyNumberFormat="1" applyFont="1" applyBorder="1" applyAlignment="1">
      <alignment vertical="center"/>
    </xf>
    <xf numFmtId="178" fontId="5" fillId="0" borderId="4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0" fontId="0" fillId="0" borderId="6" xfId="0" applyBorder="1"/>
    <xf numFmtId="180" fontId="5" fillId="0" borderId="7" xfId="1" applyNumberFormat="1" applyFont="1" applyBorder="1"/>
    <xf numFmtId="180" fontId="5" fillId="0" borderId="11" xfId="1" applyNumberFormat="1" applyFont="1" applyBorder="1"/>
    <xf numFmtId="38" fontId="5" fillId="0" borderId="13" xfId="1" applyFont="1" applyBorder="1" applyAlignment="1">
      <alignment horizontal="center" vertical="center"/>
    </xf>
    <xf numFmtId="195" fontId="5" fillId="0" borderId="5" xfId="1" applyNumberFormat="1" applyFont="1" applyBorder="1" applyAlignment="1">
      <alignment vertical="center"/>
    </xf>
    <xf numFmtId="195" fontId="5" fillId="0" borderId="7" xfId="1" applyNumberFormat="1" applyFont="1" applyBorder="1" applyAlignment="1">
      <alignment vertical="center"/>
    </xf>
    <xf numFmtId="195" fontId="5" fillId="0" borderId="0" xfId="1" applyNumberFormat="1" applyFont="1" applyBorder="1" applyAlignment="1">
      <alignment vertical="center"/>
    </xf>
    <xf numFmtId="195" fontId="5" fillId="0" borderId="6" xfId="1" applyNumberFormat="1" applyFont="1" applyBorder="1" applyAlignment="1">
      <alignment vertical="center"/>
    </xf>
    <xf numFmtId="195" fontId="5" fillId="0" borderId="7" xfId="0" applyNumberFormat="1" applyFont="1" applyBorder="1" applyAlignment="1">
      <alignment vertical="center"/>
    </xf>
    <xf numFmtId="195" fontId="5" fillId="0" borderId="6" xfId="0" applyNumberFormat="1" applyFont="1" applyBorder="1" applyAlignment="1">
      <alignment vertical="center"/>
    </xf>
    <xf numFmtId="195" fontId="5" fillId="0" borderId="11" xfId="1" applyNumberFormat="1" applyFont="1" applyBorder="1" applyAlignment="1">
      <alignment vertical="center"/>
    </xf>
    <xf numFmtId="195" fontId="5" fillId="0" borderId="0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190" fontId="5" fillId="0" borderId="7" xfId="0" applyNumberFormat="1" applyFont="1" applyBorder="1" applyAlignment="1">
      <alignment vertical="center"/>
    </xf>
    <xf numFmtId="190" fontId="5" fillId="0" borderId="11" xfId="0" applyNumberFormat="1" applyFont="1" applyBorder="1" applyAlignment="1">
      <alignment vertical="center"/>
    </xf>
    <xf numFmtId="0" fontId="5" fillId="0" borderId="0" xfId="17" applyFont="1" applyAlignment="1">
      <alignment horizontal="right" vertical="center"/>
    </xf>
    <xf numFmtId="0" fontId="5" fillId="0" borderId="0" xfId="13" applyFont="1" applyAlignment="1">
      <alignment vertical="center"/>
    </xf>
    <xf numFmtId="0" fontId="5" fillId="0" borderId="0" xfId="17" quotePrefix="1" applyFont="1" applyAlignment="1">
      <alignment horizontal="right" vertical="center"/>
    </xf>
    <xf numFmtId="180" fontId="0" fillId="0" borderId="0" xfId="0" applyNumberFormat="1" applyBorder="1"/>
    <xf numFmtId="4" fontId="0" fillId="0" borderId="0" xfId="0" applyNumberFormat="1" applyBorder="1" applyAlignment="1">
      <alignment horizontal="center"/>
    </xf>
    <xf numFmtId="38" fontId="5" fillId="0" borderId="1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8" fontId="5" fillId="0" borderId="9" xfId="1" applyNumberFormat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178" fontId="5" fillId="0" borderId="6" xfId="1" applyNumberFormat="1" applyFont="1" applyBorder="1" applyAlignment="1">
      <alignment horizontal="right" vertical="center"/>
    </xf>
    <xf numFmtId="178" fontId="5" fillId="0" borderId="10" xfId="1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left" vertical="center"/>
    </xf>
    <xf numFmtId="177" fontId="5" fillId="0" borderId="9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left" vertical="center"/>
    </xf>
    <xf numFmtId="190" fontId="5" fillId="0" borderId="4" xfId="0" applyNumberFormat="1" applyFont="1" applyBorder="1" applyAlignment="1">
      <alignment horizontal="right" vertical="center"/>
    </xf>
    <xf numFmtId="38" fontId="5" fillId="0" borderId="7" xfId="0" applyNumberFormat="1" applyFont="1" applyBorder="1" applyAlignment="1">
      <alignment horizontal="right" vertical="center"/>
    </xf>
    <xf numFmtId="38" fontId="5" fillId="0" borderId="11" xfId="0" applyNumberFormat="1" applyFont="1" applyBorder="1" applyAlignment="1">
      <alignment horizontal="right" vertical="center"/>
    </xf>
    <xf numFmtId="190" fontId="5" fillId="0" borderId="0" xfId="0" applyNumberFormat="1" applyFont="1" applyBorder="1" applyAlignment="1">
      <alignment vertical="center"/>
    </xf>
    <xf numFmtId="0" fontId="0" fillId="0" borderId="0" xfId="0" applyBorder="1" applyAlignment="1">
      <alignment wrapText="1"/>
    </xf>
    <xf numFmtId="0" fontId="5" fillId="0" borderId="1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vertical="center"/>
    </xf>
    <xf numFmtId="0" fontId="5" fillId="0" borderId="3" xfId="1" applyNumberFormat="1" applyFont="1" applyBorder="1" applyAlignment="1">
      <alignment vertical="center"/>
    </xf>
    <xf numFmtId="0" fontId="5" fillId="0" borderId="8" xfId="1" applyNumberFormat="1" applyFont="1" applyBorder="1" applyAlignment="1">
      <alignment vertical="center"/>
    </xf>
    <xf numFmtId="0" fontId="5" fillId="0" borderId="9" xfId="1" applyNumberFormat="1" applyFont="1" applyBorder="1" applyAlignment="1">
      <alignment vertical="center"/>
    </xf>
    <xf numFmtId="0" fontId="5" fillId="0" borderId="10" xfId="1" applyNumberFormat="1" applyFont="1" applyBorder="1" applyAlignment="1">
      <alignment vertical="center"/>
    </xf>
    <xf numFmtId="190" fontId="5" fillId="0" borderId="4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8" fontId="0" fillId="0" borderId="11" xfId="0" applyNumberFormat="1" applyBorder="1"/>
    <xf numFmtId="0" fontId="0" fillId="0" borderId="11" xfId="0" applyFill="1" applyBorder="1"/>
    <xf numFmtId="177" fontId="5" fillId="0" borderId="5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8" xfId="1" applyNumberFormat="1" applyFont="1" applyBorder="1" applyAlignment="1">
      <alignment horizontal="right" vertical="center"/>
    </xf>
    <xf numFmtId="38" fontId="5" fillId="0" borderId="4" xfId="0" applyNumberFormat="1" applyFont="1" applyBorder="1" applyAlignment="1">
      <alignment vertical="center"/>
    </xf>
    <xf numFmtId="38" fontId="5" fillId="0" borderId="3" xfId="0" applyNumberFormat="1" applyFont="1" applyBorder="1" applyAlignment="1">
      <alignment vertical="center"/>
    </xf>
    <xf numFmtId="38" fontId="30" fillId="0" borderId="18" xfId="1" applyFont="1" applyBorder="1" applyAlignment="1">
      <alignment horizontal="center" vertical="center"/>
    </xf>
    <xf numFmtId="38" fontId="30" fillId="0" borderId="0" xfId="1" applyFont="1" applyBorder="1" applyAlignment="1">
      <alignment horizontal="center" vertical="center"/>
    </xf>
    <xf numFmtId="3" fontId="5" fillId="0" borderId="3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right" vertical="center"/>
    </xf>
    <xf numFmtId="38" fontId="5" fillId="0" borderId="8" xfId="1" quotePrefix="1" applyFont="1" applyBorder="1" applyAlignment="1">
      <alignment horizontal="right"/>
    </xf>
    <xf numFmtId="176" fontId="5" fillId="0" borderId="9" xfId="1" applyNumberFormat="1" applyFont="1" applyBorder="1" applyAlignment="1">
      <alignment vertical="center"/>
    </xf>
    <xf numFmtId="182" fontId="5" fillId="0" borderId="5" xfId="1" applyNumberFormat="1" applyFont="1" applyBorder="1" applyAlignment="1">
      <alignment vertical="center"/>
    </xf>
    <xf numFmtId="38" fontId="5" fillId="0" borderId="8" xfId="1" applyFont="1" applyBorder="1" applyAlignment="1">
      <alignment horizontal="left"/>
    </xf>
    <xf numFmtId="38" fontId="5" fillId="0" borderId="9" xfId="1" applyFont="1" applyBorder="1" applyAlignment="1">
      <alignment horizontal="left"/>
    </xf>
    <xf numFmtId="38" fontId="5" fillId="0" borderId="10" xfId="1" applyFont="1" applyBorder="1" applyAlignment="1">
      <alignment horizontal="left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190" fontId="5" fillId="0" borderId="3" xfId="0" applyNumberFormat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0" fontId="29" fillId="0" borderId="0" xfId="1" applyNumberFormat="1" applyFont="1" applyBorder="1" applyAlignment="1">
      <alignment vertical="center"/>
    </xf>
    <xf numFmtId="38" fontId="16" fillId="0" borderId="0" xfId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5" fillId="0" borderId="0" xfId="1" applyNumberFormat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17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7" fillId="0" borderId="17" xfId="1" applyFont="1" applyBorder="1" applyAlignment="1">
      <alignment horizontal="centerContinuous" vertical="center"/>
    </xf>
    <xf numFmtId="38" fontId="7" fillId="0" borderId="18" xfId="1" applyFont="1" applyBorder="1" applyAlignment="1">
      <alignment horizontal="centerContinuous" vertical="center"/>
    </xf>
    <xf numFmtId="38" fontId="7" fillId="0" borderId="12" xfId="1" applyFont="1" applyBorder="1" applyAlignment="1">
      <alignment horizontal="centerContinuous" vertical="center"/>
    </xf>
    <xf numFmtId="38" fontId="5" fillId="0" borderId="5" xfId="1" applyFont="1" applyBorder="1" applyAlignment="1">
      <alignment horizontal="centerContinuous" vertical="center"/>
    </xf>
    <xf numFmtId="38" fontId="5" fillId="0" borderId="2" xfId="1" applyFont="1" applyBorder="1" applyAlignment="1">
      <alignment horizontal="centerContinuous" vertical="center"/>
    </xf>
    <xf numFmtId="38" fontId="5" fillId="0" borderId="3" xfId="1" applyFont="1" applyBorder="1" applyAlignment="1">
      <alignment horizontal="centerContinuous" vertical="center"/>
    </xf>
    <xf numFmtId="178" fontId="5" fillId="0" borderId="1" xfId="1" applyNumberFormat="1" applyFont="1" applyBorder="1" applyAlignment="1">
      <alignment vertical="center"/>
    </xf>
    <xf numFmtId="178" fontId="5" fillId="0" borderId="4" xfId="1" applyNumberFormat="1" applyFont="1" applyBorder="1" applyAlignment="1">
      <alignment vertical="center"/>
    </xf>
    <xf numFmtId="178" fontId="5" fillId="0" borderId="2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3" fontId="0" fillId="0" borderId="0" xfId="0" applyNumberFormat="1" applyBorder="1"/>
    <xf numFmtId="178" fontId="5" fillId="0" borderId="6" xfId="1" applyNumberFormat="1" applyFont="1" applyBorder="1" applyAlignment="1">
      <alignment vertical="center"/>
    </xf>
    <xf numFmtId="38" fontId="5" fillId="0" borderId="8" xfId="1" applyFont="1" applyBorder="1" applyAlignment="1">
      <alignment horizontal="right" vertical="center"/>
    </xf>
    <xf numFmtId="178" fontId="5" fillId="0" borderId="11" xfId="1" applyNumberFormat="1" applyFont="1" applyBorder="1" applyAlignment="1">
      <alignment vertical="center"/>
    </xf>
    <xf numFmtId="178" fontId="5" fillId="0" borderId="10" xfId="1" applyNumberFormat="1" applyFont="1" applyBorder="1" applyAlignment="1">
      <alignment vertical="center"/>
    </xf>
    <xf numFmtId="38" fontId="5" fillId="0" borderId="8" xfId="1" applyFont="1" applyBorder="1" applyAlignment="1">
      <alignment horizontal="centerContinuous" vertical="center"/>
    </xf>
    <xf numFmtId="38" fontId="5" fillId="0" borderId="10" xfId="1" applyFont="1" applyBorder="1" applyAlignment="1">
      <alignment horizontal="centerContinuous" vertical="center"/>
    </xf>
    <xf numFmtId="38" fontId="7" fillId="0" borderId="8" xfId="1" applyFont="1" applyBorder="1" applyAlignment="1">
      <alignment horizontal="centerContinuous" vertical="center"/>
    </xf>
    <xf numFmtId="38" fontId="7" fillId="0" borderId="9" xfId="1" applyFont="1" applyBorder="1" applyAlignment="1">
      <alignment horizontal="centerContinuous" vertical="center"/>
    </xf>
    <xf numFmtId="38" fontId="7" fillId="0" borderId="10" xfId="1" applyFont="1" applyBorder="1" applyAlignment="1">
      <alignment horizontal="centerContinuous" vertical="center"/>
    </xf>
    <xf numFmtId="178" fontId="5" fillId="0" borderId="1" xfId="1" applyNumberFormat="1" applyFont="1" applyBorder="1" applyAlignment="1">
      <alignment horizontal="center" vertical="center"/>
    </xf>
    <xf numFmtId="178" fontId="5" fillId="0" borderId="4" xfId="1" applyNumberFormat="1" applyFont="1" applyBorder="1" applyAlignment="1">
      <alignment horizontal="center" vertical="center"/>
    </xf>
    <xf numFmtId="178" fontId="5" fillId="0" borderId="2" xfId="1" applyNumberFormat="1" applyFont="1" applyBorder="1" applyAlignment="1">
      <alignment horizontal="center" vertical="center"/>
    </xf>
    <xf numFmtId="38" fontId="5" fillId="0" borderId="10" xfId="1" applyNumberFormat="1" applyFont="1" applyBorder="1" applyAlignment="1">
      <alignment horizontal="right"/>
    </xf>
    <xf numFmtId="38" fontId="5" fillId="0" borderId="6" xfId="1" applyNumberFormat="1" applyFont="1" applyBorder="1" applyAlignment="1">
      <alignment horizontal="right"/>
    </xf>
    <xf numFmtId="38" fontId="5" fillId="0" borderId="7" xfId="1" applyNumberFormat="1" applyFont="1" applyBorder="1" applyAlignment="1">
      <alignment vertical="center"/>
    </xf>
    <xf numFmtId="38" fontId="5" fillId="0" borderId="7" xfId="1" applyNumberFormat="1" applyFont="1" applyBorder="1" applyAlignment="1">
      <alignment horizontal="right" vertical="center"/>
    </xf>
    <xf numFmtId="38" fontId="5" fillId="0" borderId="0" xfId="1" applyNumberFormat="1" applyFont="1" applyBorder="1" applyAlignment="1">
      <alignment horizontal="right"/>
    </xf>
    <xf numFmtId="38" fontId="16" fillId="0" borderId="0" xfId="1" applyFont="1" applyAlignment="1">
      <alignment vertical="center"/>
    </xf>
    <xf numFmtId="3" fontId="5" fillId="0" borderId="10" xfId="0" applyNumberFormat="1" applyFont="1" applyBorder="1" applyAlignment="1">
      <alignment vertical="center"/>
    </xf>
    <xf numFmtId="38" fontId="7" fillId="0" borderId="17" xfId="1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0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6" xfId="1" applyFont="1" applyBorder="1" applyAlignment="1">
      <alignment horizontal="centerContinuous" vertical="center"/>
    </xf>
    <xf numFmtId="38" fontId="7" fillId="0" borderId="4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178" fontId="5" fillId="0" borderId="11" xfId="1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7" fillId="0" borderId="5" xfId="1" applyFont="1" applyBorder="1" applyAlignment="1">
      <alignment horizontal="centerContinuous"/>
    </xf>
    <xf numFmtId="38" fontId="7" fillId="0" borderId="0" xfId="1" applyFont="1" applyBorder="1" applyAlignment="1">
      <alignment horizontal="centerContinuous"/>
    </xf>
    <xf numFmtId="38" fontId="7" fillId="0" borderId="6" xfId="1" applyFont="1" applyBorder="1" applyAlignment="1">
      <alignment horizontal="right"/>
    </xf>
    <xf numFmtId="184" fontId="7" fillId="0" borderId="5" xfId="1" applyNumberFormat="1" applyFont="1" applyBorder="1" applyAlignment="1">
      <alignment horizontal="centerContinuous"/>
    </xf>
    <xf numFmtId="38" fontId="7" fillId="0" borderId="6" xfId="1" applyFont="1" applyBorder="1" applyAlignment="1">
      <alignment horizontal="centerContinuous"/>
    </xf>
    <xf numFmtId="0" fontId="7" fillId="0" borderId="5" xfId="1" applyNumberFormat="1" applyFont="1" applyBorder="1" applyAlignment="1">
      <alignment horizontal="centerContinuous"/>
    </xf>
    <xf numFmtId="177" fontId="7" fillId="0" borderId="5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177" fontId="7" fillId="0" borderId="6" xfId="1" applyNumberFormat="1" applyFont="1" applyBorder="1" applyAlignment="1">
      <alignment horizontal="right"/>
    </xf>
    <xf numFmtId="177" fontId="7" fillId="0" borderId="5" xfId="1" applyNumberFormat="1" applyFont="1" applyBorder="1" applyAlignment="1">
      <alignment horizontal="centerContinuous"/>
    </xf>
    <xf numFmtId="177" fontId="7" fillId="0" borderId="0" xfId="1" applyNumberFormat="1" applyFont="1" applyBorder="1" applyAlignment="1">
      <alignment horizontal="centerContinuous"/>
    </xf>
    <xf numFmtId="177" fontId="7" fillId="0" borderId="8" xfId="1" applyNumberFormat="1" applyFont="1" applyBorder="1" applyAlignment="1">
      <alignment horizontal="right"/>
    </xf>
    <xf numFmtId="177" fontId="7" fillId="0" borderId="9" xfId="1" applyNumberFormat="1" applyFont="1" applyBorder="1" applyAlignment="1">
      <alignment horizontal="right"/>
    </xf>
    <xf numFmtId="177" fontId="7" fillId="0" borderId="10" xfId="1" applyNumberFormat="1" applyFont="1" applyBorder="1" applyAlignment="1">
      <alignment horizontal="right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178" fontId="5" fillId="0" borderId="3" xfId="1" applyNumberFormat="1" applyFont="1" applyBorder="1" applyAlignment="1">
      <alignment vertical="center"/>
    </xf>
    <xf numFmtId="38" fontId="16" fillId="0" borderId="0" xfId="1" applyFont="1"/>
    <xf numFmtId="38" fontId="16" fillId="0" borderId="0" xfId="1" applyFont="1" applyBorder="1"/>
    <xf numFmtId="38" fontId="7" fillId="0" borderId="0" xfId="1" applyFont="1"/>
    <xf numFmtId="38" fontId="7" fillId="0" borderId="0" xfId="1" applyFont="1" applyBorder="1"/>
    <xf numFmtId="181" fontId="5" fillId="0" borderId="11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0" xfId="1" applyNumberFormat="1" applyFont="1" applyBorder="1" applyAlignment="1">
      <alignment vertical="center"/>
    </xf>
    <xf numFmtId="181" fontId="5" fillId="0" borderId="6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31" fillId="0" borderId="0" xfId="1" applyNumberFormat="1" applyFont="1" applyBorder="1" applyAlignment="1">
      <alignment vertical="center"/>
    </xf>
    <xf numFmtId="181" fontId="5" fillId="0" borderId="8" xfId="1" applyNumberFormat="1" applyFont="1" applyBorder="1" applyAlignment="1">
      <alignment horizontal="right" vertical="center"/>
    </xf>
    <xf numFmtId="181" fontId="5" fillId="0" borderId="9" xfId="1" applyNumberFormat="1" applyFont="1" applyBorder="1" applyAlignment="1">
      <alignment vertical="center"/>
    </xf>
    <xf numFmtId="181" fontId="7" fillId="0" borderId="5" xfId="1" applyNumberFormat="1" applyFont="1" applyBorder="1" applyAlignment="1">
      <alignment horizontal="centerContinuous"/>
    </xf>
    <xf numFmtId="181" fontId="7" fillId="0" borderId="0" xfId="1" applyNumberFormat="1" applyFont="1" applyBorder="1" applyAlignment="1">
      <alignment horizontal="centerContinuous"/>
    </xf>
    <xf numFmtId="181" fontId="7" fillId="0" borderId="6" xfId="1" applyNumberFormat="1" applyFont="1" applyBorder="1" applyAlignment="1">
      <alignment horizontal="right"/>
    </xf>
    <xf numFmtId="181" fontId="7" fillId="0" borderId="6" xfId="1" applyNumberFormat="1" applyFont="1" applyBorder="1" applyAlignment="1">
      <alignment horizontal="centerContinuous"/>
    </xf>
    <xf numFmtId="181" fontId="5" fillId="0" borderId="7" xfId="1" applyNumberFormat="1" applyFont="1" applyBorder="1" applyAlignment="1">
      <alignment horizontal="right" vertical="center"/>
    </xf>
    <xf numFmtId="181" fontId="5" fillId="0" borderId="11" xfId="1" applyNumberFormat="1" applyFont="1" applyBorder="1" applyAlignment="1">
      <alignment horizontal="right" vertical="center"/>
    </xf>
    <xf numFmtId="38" fontId="5" fillId="0" borderId="0" xfId="1" applyFont="1" applyAlignment="1"/>
    <xf numFmtId="38" fontId="5" fillId="0" borderId="6" xfId="1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178" fontId="5" fillId="0" borderId="9" xfId="1" applyNumberFormat="1" applyFont="1" applyBorder="1" applyAlignment="1">
      <alignment vertical="center"/>
    </xf>
    <xf numFmtId="3" fontId="5" fillId="0" borderId="0" xfId="1" applyNumberFormat="1" applyFont="1" applyBorder="1" applyAlignment="1">
      <alignment horizontal="center" vertical="center"/>
    </xf>
    <xf numFmtId="38" fontId="7" fillId="0" borderId="5" xfId="1" applyFont="1" applyBorder="1" applyAlignment="1">
      <alignment vertical="center"/>
    </xf>
    <xf numFmtId="38" fontId="5" fillId="0" borderId="9" xfId="0" applyNumberFormat="1" applyFont="1" applyBorder="1" applyAlignment="1">
      <alignment vertical="center"/>
    </xf>
    <xf numFmtId="0" fontId="16" fillId="0" borderId="0" xfId="13" applyFont="1" applyAlignment="1">
      <alignment vertical="center"/>
    </xf>
    <xf numFmtId="0" fontId="16" fillId="0" borderId="0" xfId="13" applyFont="1" applyBorder="1" applyAlignment="1">
      <alignment vertical="center"/>
    </xf>
    <xf numFmtId="0" fontId="5" fillId="0" borderId="0" xfId="13" applyFont="1" applyBorder="1" applyAlignment="1">
      <alignment vertical="center"/>
    </xf>
    <xf numFmtId="0" fontId="7" fillId="0" borderId="0" xfId="13" applyFont="1" applyAlignment="1">
      <alignment vertical="center"/>
    </xf>
    <xf numFmtId="0" fontId="7" fillId="0" borderId="0" xfId="13" applyFont="1" applyBorder="1" applyAlignment="1">
      <alignment vertical="center"/>
    </xf>
    <xf numFmtId="0" fontId="5" fillId="0" borderId="0" xfId="11" applyFont="1" applyAlignment="1">
      <alignment horizontal="right" vertical="center"/>
    </xf>
    <xf numFmtId="0" fontId="5" fillId="0" borderId="0" xfId="11" applyFont="1" applyBorder="1" applyAlignment="1">
      <alignment horizontal="right" vertical="center"/>
    </xf>
    <xf numFmtId="0" fontId="5" fillId="0" borderId="9" xfId="13" applyFont="1" applyBorder="1" applyAlignment="1">
      <alignment vertical="center"/>
    </xf>
    <xf numFmtId="0" fontId="7" fillId="0" borderId="1" xfId="13" applyFont="1" applyBorder="1" applyAlignment="1">
      <alignment vertical="center"/>
    </xf>
    <xf numFmtId="0" fontId="7" fillId="0" borderId="17" xfId="13" applyFont="1" applyBorder="1" applyAlignment="1">
      <alignment horizontal="centerContinuous" vertical="center"/>
    </xf>
    <xf numFmtId="0" fontId="7" fillId="0" borderId="12" xfId="13" applyFont="1" applyBorder="1" applyAlignment="1">
      <alignment horizontal="centerContinuous" vertical="center"/>
    </xf>
    <xf numFmtId="178" fontId="7" fillId="0" borderId="17" xfId="13" applyNumberFormat="1" applyFont="1" applyBorder="1" applyAlignment="1">
      <alignment horizontal="centerContinuous" vertical="center"/>
    </xf>
    <xf numFmtId="178" fontId="7" fillId="0" borderId="18" xfId="13" applyNumberFormat="1" applyFont="1" applyBorder="1" applyAlignment="1">
      <alignment horizontal="centerContinuous" vertical="center"/>
    </xf>
    <xf numFmtId="178" fontId="7" fillId="0" borderId="12" xfId="13" applyNumberFormat="1" applyFont="1" applyBorder="1" applyAlignment="1">
      <alignment horizontal="centerContinuous" vertical="center"/>
    </xf>
    <xf numFmtId="0" fontId="7" fillId="0" borderId="0" xfId="13" applyFont="1" applyBorder="1" applyAlignment="1">
      <alignment horizontal="centerContinuous" vertical="center"/>
    </xf>
    <xf numFmtId="178" fontId="7" fillId="0" borderId="0" xfId="13" applyNumberFormat="1" applyFont="1" applyBorder="1" applyAlignment="1">
      <alignment horizontal="centerContinuous" vertical="center"/>
    </xf>
    <xf numFmtId="0" fontId="7" fillId="0" borderId="5" xfId="13" applyFont="1" applyBorder="1" applyAlignment="1">
      <alignment vertical="center"/>
    </xf>
    <xf numFmtId="38" fontId="5" fillId="0" borderId="18" xfId="1" applyFont="1" applyBorder="1" applyAlignment="1">
      <alignment horizontal="centerContinuous" vertical="center"/>
    </xf>
    <xf numFmtId="178" fontId="7" fillId="0" borderId="13" xfId="13" applyNumberFormat="1" applyFont="1" applyBorder="1" applyAlignment="1">
      <alignment horizontal="distributed" vertical="center" justifyLastLine="1"/>
    </xf>
    <xf numFmtId="178" fontId="7" fillId="0" borderId="13" xfId="13" applyNumberFormat="1" applyFont="1" applyBorder="1" applyAlignment="1">
      <alignment horizontal="center" vertical="center" shrinkToFit="1"/>
    </xf>
    <xf numFmtId="178" fontId="7" fillId="0" borderId="0" xfId="13" applyNumberFormat="1" applyFont="1" applyBorder="1" applyAlignment="1">
      <alignment horizontal="distributed" vertical="center" justifyLastLine="1"/>
    </xf>
    <xf numFmtId="178" fontId="7" fillId="0" borderId="0" xfId="13" applyNumberFormat="1" applyFont="1" applyBorder="1" applyAlignment="1">
      <alignment horizontal="center" vertical="center" shrinkToFit="1"/>
    </xf>
    <xf numFmtId="0" fontId="5" fillId="0" borderId="5" xfId="11" applyFont="1" applyBorder="1" applyAlignment="1">
      <alignment horizontal="right" vertical="center"/>
    </xf>
    <xf numFmtId="0" fontId="5" fillId="0" borderId="0" xfId="11" applyFont="1" applyBorder="1" applyAlignment="1">
      <alignment vertical="center"/>
    </xf>
    <xf numFmtId="0" fontId="5" fillId="0" borderId="6" xfId="11" applyFont="1" applyBorder="1" applyAlignment="1">
      <alignment vertical="center"/>
    </xf>
    <xf numFmtId="178" fontId="5" fillId="0" borderId="7" xfId="13" applyNumberFormat="1" applyFont="1" applyBorder="1" applyAlignment="1">
      <alignment vertical="center"/>
    </xf>
    <xf numFmtId="178" fontId="5" fillId="0" borderId="0" xfId="13" applyNumberFormat="1" applyFont="1" applyBorder="1" applyAlignment="1">
      <alignment vertical="center"/>
    </xf>
    <xf numFmtId="178" fontId="5" fillId="0" borderId="6" xfId="13" applyNumberFormat="1" applyFont="1" applyBorder="1" applyAlignment="1">
      <alignment vertical="center"/>
    </xf>
    <xf numFmtId="38" fontId="5" fillId="0" borderId="7" xfId="13" applyNumberFormat="1" applyFont="1" applyBorder="1" applyAlignment="1">
      <alignment vertical="center"/>
    </xf>
    <xf numFmtId="38" fontId="5" fillId="0" borderId="6" xfId="13" applyNumberFormat="1" applyFont="1" applyBorder="1" applyAlignment="1">
      <alignment vertical="center"/>
    </xf>
    <xf numFmtId="0" fontId="5" fillId="0" borderId="8" xfId="11" applyFont="1" applyBorder="1" applyAlignment="1">
      <alignment horizontal="right" vertical="center"/>
    </xf>
    <xf numFmtId="0" fontId="5" fillId="0" borderId="9" xfId="11" applyFont="1" applyBorder="1" applyAlignment="1">
      <alignment vertical="center"/>
    </xf>
    <xf numFmtId="0" fontId="5" fillId="0" borderId="10" xfId="11" applyFont="1" applyBorder="1" applyAlignment="1">
      <alignment vertical="center"/>
    </xf>
    <xf numFmtId="38" fontId="5" fillId="0" borderId="11" xfId="13" applyNumberFormat="1" applyFont="1" applyBorder="1" applyAlignment="1">
      <alignment vertical="center"/>
    </xf>
    <xf numFmtId="0" fontId="5" fillId="0" borderId="5" xfId="13" applyFont="1" applyBorder="1" applyAlignment="1">
      <alignment vertical="center"/>
    </xf>
    <xf numFmtId="0" fontId="5" fillId="0" borderId="6" xfId="13" applyFont="1" applyBorder="1" applyAlignment="1">
      <alignment vertical="center"/>
    </xf>
    <xf numFmtId="3" fontId="5" fillId="0" borderId="7" xfId="13" applyNumberFormat="1" applyFont="1" applyBorder="1" applyAlignment="1">
      <alignment vertical="center"/>
    </xf>
    <xf numFmtId="3" fontId="5" fillId="0" borderId="0" xfId="13" applyNumberFormat="1" applyFont="1" applyBorder="1" applyAlignment="1">
      <alignment vertical="center"/>
    </xf>
    <xf numFmtId="190" fontId="5" fillId="0" borderId="0" xfId="0" applyNumberFormat="1" applyFont="1" applyBorder="1" applyAlignment="1">
      <alignment horizontal="right" vertical="center"/>
    </xf>
    <xf numFmtId="190" fontId="5" fillId="0" borderId="0" xfId="1" applyNumberFormat="1" applyFont="1" applyBorder="1" applyAlignment="1">
      <alignment vertical="center"/>
    </xf>
    <xf numFmtId="179" fontId="0" fillId="0" borderId="0" xfId="0" applyNumberFormat="1" applyBorder="1"/>
    <xf numFmtId="3" fontId="5" fillId="0" borderId="6" xfId="13" applyNumberFormat="1" applyFont="1" applyBorder="1" applyAlignment="1">
      <alignment vertical="center"/>
    </xf>
    <xf numFmtId="38" fontId="5" fillId="0" borderId="0" xfId="13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5" fillId="0" borderId="8" xfId="13" applyFont="1" applyBorder="1" applyAlignment="1">
      <alignment vertical="center"/>
    </xf>
    <xf numFmtId="0" fontId="5" fillId="0" borderId="10" xfId="13" applyFont="1" applyBorder="1" applyAlignment="1">
      <alignment vertical="center"/>
    </xf>
    <xf numFmtId="3" fontId="5" fillId="0" borderId="11" xfId="13" applyNumberFormat="1" applyFont="1" applyBorder="1" applyAlignment="1">
      <alignment vertical="center"/>
    </xf>
    <xf numFmtId="190" fontId="5" fillId="0" borderId="0" xfId="13" applyNumberFormat="1" applyFont="1" applyBorder="1" applyAlignment="1">
      <alignment vertical="center"/>
    </xf>
    <xf numFmtId="4" fontId="5" fillId="0" borderId="0" xfId="13" applyNumberFormat="1" applyFont="1" applyBorder="1" applyAlignment="1">
      <alignment vertical="center"/>
    </xf>
    <xf numFmtId="181" fontId="5" fillId="0" borderId="0" xfId="13" applyNumberFormat="1" applyFont="1" applyAlignment="1">
      <alignment vertical="center"/>
    </xf>
    <xf numFmtId="0" fontId="7" fillId="0" borderId="1" xfId="1" applyNumberFormat="1" applyFont="1" applyBorder="1" applyAlignment="1">
      <alignment horizontal="centerContinuous" vertical="center"/>
    </xf>
    <xf numFmtId="0" fontId="7" fillId="0" borderId="3" xfId="1" applyNumberFormat="1" applyFont="1" applyBorder="1" applyAlignment="1">
      <alignment horizontal="centerContinuous" vertical="center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0" fontId="7" fillId="0" borderId="0" xfId="1" applyNumberFormat="1" applyFont="1" applyBorder="1" applyAlignment="1">
      <alignment horizontal="centerContinuous" vertical="center"/>
    </xf>
    <xf numFmtId="38" fontId="7" fillId="0" borderId="9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178" fontId="5" fillId="0" borderId="5" xfId="1" applyNumberFormat="1" applyFont="1" applyBorder="1" applyAlignment="1">
      <alignment horizontal="center" vertical="center"/>
    </xf>
    <xf numFmtId="185" fontId="5" fillId="0" borderId="5" xfId="9" applyNumberFormat="1" applyFont="1" applyBorder="1" applyAlignment="1">
      <alignment horizontal="centerContinuous" vertical="center"/>
    </xf>
    <xf numFmtId="0" fontId="5" fillId="0" borderId="0" xfId="9" applyFont="1" applyBorder="1" applyAlignment="1">
      <alignment horizontal="centerContinuous" vertical="center"/>
    </xf>
    <xf numFmtId="177" fontId="5" fillId="0" borderId="5" xfId="9" applyNumberFormat="1" applyFont="1" applyBorder="1" applyAlignment="1">
      <alignment horizontal="centerContinuous" vertical="center"/>
    </xf>
    <xf numFmtId="177" fontId="5" fillId="0" borderId="0" xfId="9" applyNumberFormat="1" applyFont="1" applyBorder="1" applyAlignment="1">
      <alignment horizontal="right" vertical="center"/>
    </xf>
    <xf numFmtId="177" fontId="5" fillId="0" borderId="8" xfId="9" applyNumberFormat="1" applyFont="1" applyBorder="1" applyAlignment="1">
      <alignment horizontal="centerContinuous" vertical="center"/>
    </xf>
    <xf numFmtId="177" fontId="5" fillId="0" borderId="9" xfId="9" applyNumberFormat="1" applyFont="1" applyBorder="1" applyAlignment="1">
      <alignment horizontal="right" vertical="center"/>
    </xf>
    <xf numFmtId="38" fontId="5" fillId="0" borderId="5" xfId="1" applyNumberFormat="1" applyFont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38" fontId="5" fillId="0" borderId="8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vertical="center"/>
    </xf>
    <xf numFmtId="38" fontId="5" fillId="0" borderId="10" xfId="1" applyNumberFormat="1" applyFont="1" applyBorder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7" xfId="1" applyNumberFormat="1" applyFont="1" applyFill="1" applyBorder="1" applyAlignment="1">
      <alignment vertical="center"/>
    </xf>
    <xf numFmtId="190" fontId="5" fillId="0" borderId="10" xfId="1" applyNumberFormat="1" applyFont="1" applyBorder="1" applyAlignment="1">
      <alignment horizontal="right" vertical="center"/>
    </xf>
    <xf numFmtId="190" fontId="5" fillId="0" borderId="11" xfId="1" applyNumberFormat="1" applyFont="1" applyFill="1" applyBorder="1" applyAlignment="1">
      <alignment horizontal="right" vertical="center"/>
    </xf>
    <xf numFmtId="38" fontId="5" fillId="0" borderId="0" xfId="1" quotePrefix="1" applyFont="1" applyFill="1" applyAlignment="1">
      <alignment horizontal="right"/>
    </xf>
    <xf numFmtId="38" fontId="5" fillId="0" borderId="1" xfId="1" applyFont="1" applyBorder="1" applyAlignment="1">
      <alignment horizontal="centerContinuous" vertical="center" shrinkToFit="1"/>
    </xf>
    <xf numFmtId="38" fontId="7" fillId="0" borderId="2" xfId="1" applyFont="1" applyBorder="1" applyAlignment="1">
      <alignment horizontal="centerContinuous" vertical="center" shrinkToFit="1"/>
    </xf>
    <xf numFmtId="38" fontId="7" fillId="0" borderId="3" xfId="1" applyFont="1" applyBorder="1" applyAlignment="1">
      <alignment horizontal="centerContinuous" vertical="center" shrinkToFit="1"/>
    </xf>
    <xf numFmtId="38" fontId="5" fillId="0" borderId="0" xfId="1" applyFont="1" applyBorder="1" applyAlignment="1">
      <alignment horizontal="centerContinuous" vertical="center" shrinkToFit="1"/>
    </xf>
    <xf numFmtId="38" fontId="7" fillId="0" borderId="0" xfId="1" applyFont="1" applyBorder="1" applyAlignment="1">
      <alignment horizontal="centerContinuous" vertical="center" shrinkToFit="1"/>
    </xf>
    <xf numFmtId="0" fontId="5" fillId="0" borderId="5" xfId="9" applyFont="1" applyBorder="1" applyAlignment="1">
      <alignment horizontal="centerContinuous" vertical="center"/>
    </xf>
    <xf numFmtId="0" fontId="5" fillId="0" borderId="0" xfId="9" applyFont="1" applyBorder="1" applyAlignment="1">
      <alignment horizontal="right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6" xfId="1" applyNumberFormat="1" applyFont="1" applyBorder="1" applyAlignment="1">
      <alignment horizontal="centerContinuous" vertical="center"/>
    </xf>
    <xf numFmtId="38" fontId="7" fillId="0" borderId="6" xfId="1" applyFont="1" applyBorder="1" applyAlignment="1">
      <alignment vertical="center"/>
    </xf>
    <xf numFmtId="38" fontId="7" fillId="0" borderId="5" xfId="1" applyFont="1" applyBorder="1" applyAlignment="1">
      <alignment horizontal="center" vertical="center"/>
    </xf>
    <xf numFmtId="178" fontId="7" fillId="0" borderId="17" xfId="1" applyNumberFormat="1" applyFont="1" applyBorder="1" applyAlignment="1">
      <alignment horizontal="centerContinuous" vertical="center"/>
    </xf>
    <xf numFmtId="178" fontId="5" fillId="0" borderId="12" xfId="1" applyNumberFormat="1" applyFont="1" applyBorder="1" applyAlignment="1">
      <alignment horizontal="centerContinuous" vertical="center"/>
    </xf>
    <xf numFmtId="178" fontId="5" fillId="0" borderId="17" xfId="1" applyNumberFormat="1" applyFont="1" applyBorder="1" applyAlignment="1">
      <alignment horizontal="centerContinuous" vertical="center"/>
    </xf>
    <xf numFmtId="178" fontId="5" fillId="0" borderId="18" xfId="1" applyNumberFormat="1" applyFont="1" applyBorder="1" applyAlignment="1">
      <alignment horizontal="centerContinuous" vertical="center"/>
    </xf>
    <xf numFmtId="178" fontId="7" fillId="0" borderId="0" xfId="1" applyNumberFormat="1" applyFont="1" applyBorder="1" applyAlignment="1">
      <alignment horizontal="centerContinuous" vertical="center"/>
    </xf>
    <xf numFmtId="178" fontId="5" fillId="0" borderId="0" xfId="1" applyNumberFormat="1" applyFont="1" applyBorder="1" applyAlignment="1">
      <alignment horizontal="centerContinuous" vertical="center"/>
    </xf>
    <xf numFmtId="178" fontId="5" fillId="0" borderId="8" xfId="1" applyNumberFormat="1" applyFont="1" applyBorder="1" applyAlignment="1">
      <alignment horizontal="centerContinuous" vertical="center"/>
    </xf>
    <xf numFmtId="178" fontId="5" fillId="0" borderId="13" xfId="1" applyNumberFormat="1" applyFont="1" applyBorder="1" applyAlignment="1">
      <alignment horizontal="distributed" vertical="center" justifyLastLine="1"/>
    </xf>
    <xf numFmtId="178" fontId="30" fillId="0" borderId="13" xfId="1" applyNumberFormat="1" applyFont="1" applyBorder="1" applyAlignment="1">
      <alignment horizontal="distributed" vertical="center" justifyLastLine="1"/>
    </xf>
    <xf numFmtId="178" fontId="5" fillId="0" borderId="0" xfId="1" applyNumberFormat="1" applyFont="1" applyBorder="1" applyAlignment="1">
      <alignment horizontal="distributed" vertical="center" justifyLastLine="1"/>
    </xf>
    <xf numFmtId="178" fontId="30" fillId="0" borderId="0" xfId="1" applyNumberFormat="1" applyFont="1" applyBorder="1" applyAlignment="1">
      <alignment horizontal="distributed" vertical="center" justifyLastLine="1"/>
    </xf>
    <xf numFmtId="184" fontId="5" fillId="0" borderId="5" xfId="1" applyNumberFormat="1" applyFont="1" applyBorder="1" applyAlignment="1">
      <alignment horizontal="right" vertical="center"/>
    </xf>
    <xf numFmtId="178" fontId="5" fillId="0" borderId="9" xfId="1" applyNumberFormat="1" applyFont="1" applyBorder="1" applyAlignment="1">
      <alignment horizontal="centerContinuous" vertical="center"/>
    </xf>
    <xf numFmtId="178" fontId="5" fillId="0" borderId="10" xfId="1" applyNumberFormat="1" applyFont="1" applyBorder="1" applyAlignment="1">
      <alignment horizontal="centerContinuous" vertical="center"/>
    </xf>
    <xf numFmtId="190" fontId="5" fillId="0" borderId="6" xfId="0" applyNumberFormat="1" applyFont="1" applyBorder="1" applyAlignment="1">
      <alignment vertical="center"/>
    </xf>
    <xf numFmtId="178" fontId="0" fillId="0" borderId="7" xfId="0" applyNumberFormat="1" applyBorder="1"/>
    <xf numFmtId="0" fontId="0" fillId="0" borderId="7" xfId="0" applyFill="1" applyBorder="1"/>
    <xf numFmtId="178" fontId="5" fillId="0" borderId="7" xfId="0" applyNumberFormat="1" applyFont="1" applyBorder="1"/>
    <xf numFmtId="177" fontId="5" fillId="0" borderId="8" xfId="1" applyNumberFormat="1" applyFont="1" applyBorder="1" applyAlignment="1">
      <alignment horizontal="center" vertical="center"/>
    </xf>
    <xf numFmtId="0" fontId="29" fillId="0" borderId="0" xfId="14" applyFont="1" applyBorder="1" applyAlignment="1">
      <alignment vertical="center"/>
    </xf>
    <xf numFmtId="0" fontId="5" fillId="0" borderId="0" xfId="14" applyFont="1" applyBorder="1" applyAlignment="1">
      <alignment vertical="center"/>
    </xf>
    <xf numFmtId="0" fontId="5" fillId="0" borderId="0" xfId="14" applyFont="1" applyAlignment="1">
      <alignment vertical="center"/>
    </xf>
    <xf numFmtId="0" fontId="5" fillId="0" borderId="0" xfId="14" applyFont="1" applyAlignment="1">
      <alignment horizontal="right" vertical="center"/>
    </xf>
    <xf numFmtId="0" fontId="5" fillId="0" borderId="0" xfId="14" applyFont="1" applyBorder="1" applyAlignment="1">
      <alignment horizontal="right" vertical="center"/>
    </xf>
    <xf numFmtId="0" fontId="5" fillId="0" borderId="9" xfId="14" applyFont="1" applyBorder="1" applyAlignment="1">
      <alignment vertical="center"/>
    </xf>
    <xf numFmtId="0" fontId="5" fillId="0" borderId="1" xfId="17" applyFont="1" applyBorder="1" applyAlignment="1">
      <alignment vertical="center"/>
    </xf>
    <xf numFmtId="0" fontId="5" fillId="0" borderId="17" xfId="17" applyFont="1" applyBorder="1" applyAlignment="1">
      <alignment horizontal="center" vertical="center"/>
    </xf>
    <xf numFmtId="0" fontId="5" fillId="0" borderId="12" xfId="17" applyFont="1" applyBorder="1" applyAlignment="1">
      <alignment horizontal="center" vertical="center"/>
    </xf>
    <xf numFmtId="0" fontId="5" fillId="0" borderId="17" xfId="14" applyFont="1" applyBorder="1" applyAlignment="1">
      <alignment horizontal="center" vertical="center"/>
    </xf>
    <xf numFmtId="0" fontId="5" fillId="0" borderId="18" xfId="14" applyFont="1" applyBorder="1" applyAlignment="1">
      <alignment horizontal="center" vertical="center"/>
    </xf>
    <xf numFmtId="0" fontId="5" fillId="0" borderId="12" xfId="14" applyFont="1" applyBorder="1" applyAlignment="1">
      <alignment horizontal="center" vertical="center"/>
    </xf>
    <xf numFmtId="0" fontId="5" fillId="0" borderId="0" xfId="17" applyFont="1" applyBorder="1" applyAlignment="1">
      <alignment vertical="center"/>
    </xf>
    <xf numFmtId="0" fontId="5" fillId="0" borderId="0" xfId="17" applyFont="1" applyBorder="1" applyAlignment="1">
      <alignment horizontal="center" vertical="center"/>
    </xf>
    <xf numFmtId="0" fontId="5" fillId="0" borderId="0" xfId="14" applyFont="1" applyBorder="1" applyAlignment="1">
      <alignment horizontal="center" vertical="center"/>
    </xf>
    <xf numFmtId="0" fontId="5" fillId="0" borderId="5" xfId="17" applyFont="1" applyBorder="1" applyAlignment="1">
      <alignment horizontal="left" vertical="center"/>
    </xf>
    <xf numFmtId="0" fontId="5" fillId="0" borderId="0" xfId="17" applyFont="1" applyBorder="1" applyAlignment="1">
      <alignment horizontal="left" vertical="center"/>
    </xf>
    <xf numFmtId="0" fontId="5" fillId="0" borderId="6" xfId="17" applyFont="1" applyBorder="1" applyAlignment="1">
      <alignment horizontal="left" vertical="center"/>
    </xf>
    <xf numFmtId="0" fontId="5" fillId="0" borderId="1" xfId="14" applyFont="1" applyBorder="1" applyAlignment="1">
      <alignment horizontal="center" vertical="center"/>
    </xf>
    <xf numFmtId="0" fontId="5" fillId="0" borderId="4" xfId="14" applyFont="1" applyBorder="1" applyAlignment="1">
      <alignment horizontal="center" vertical="center"/>
    </xf>
    <xf numFmtId="0" fontId="5" fillId="0" borderId="2" xfId="14" applyFont="1" applyBorder="1" applyAlignment="1">
      <alignment horizontal="center" vertical="center"/>
    </xf>
    <xf numFmtId="0" fontId="5" fillId="0" borderId="8" xfId="17" applyFont="1" applyBorder="1" applyAlignment="1">
      <alignment vertical="center"/>
    </xf>
    <xf numFmtId="0" fontId="5" fillId="0" borderId="9" xfId="17" applyFont="1" applyBorder="1" applyAlignment="1">
      <alignment vertical="center"/>
    </xf>
    <xf numFmtId="0" fontId="5" fillId="0" borderId="8" xfId="14" applyFont="1" applyBorder="1" applyAlignment="1">
      <alignment horizontal="center" vertical="center"/>
    </xf>
    <xf numFmtId="0" fontId="5" fillId="0" borderId="11" xfId="1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1" xfId="14" applyFont="1" applyBorder="1" applyAlignment="1">
      <alignment vertical="center"/>
    </xf>
    <xf numFmtId="0" fontId="5" fillId="0" borderId="2" xfId="14" applyFont="1" applyBorder="1" applyAlignment="1">
      <alignment vertical="center"/>
    </xf>
    <xf numFmtId="3" fontId="5" fillId="0" borderId="1" xfId="14" applyNumberFormat="1" applyFont="1" applyBorder="1" applyAlignment="1">
      <alignment vertical="center"/>
    </xf>
    <xf numFmtId="3" fontId="5" fillId="0" borderId="4" xfId="14" applyNumberFormat="1" applyFont="1" applyBorder="1" applyAlignment="1">
      <alignment vertical="center"/>
    </xf>
    <xf numFmtId="3" fontId="5" fillId="0" borderId="2" xfId="14" applyNumberFormat="1" applyFont="1" applyBorder="1" applyAlignment="1">
      <alignment vertical="center"/>
    </xf>
    <xf numFmtId="3" fontId="5" fillId="0" borderId="0" xfId="14" applyNumberFormat="1" applyFont="1" applyBorder="1" applyAlignment="1">
      <alignment vertical="center"/>
    </xf>
    <xf numFmtId="0" fontId="5" fillId="0" borderId="5" xfId="14" applyFont="1" applyBorder="1" applyAlignment="1">
      <alignment vertical="center"/>
    </xf>
    <xf numFmtId="0" fontId="5" fillId="0" borderId="6" xfId="14" applyFont="1" applyBorder="1" applyAlignment="1">
      <alignment vertical="center"/>
    </xf>
    <xf numFmtId="3" fontId="5" fillId="0" borderId="7" xfId="14" applyNumberFormat="1" applyFont="1" applyBorder="1" applyAlignment="1">
      <alignment vertical="center"/>
    </xf>
    <xf numFmtId="3" fontId="5" fillId="0" borderId="6" xfId="14" applyNumberFormat="1" applyFont="1" applyBorder="1" applyAlignment="1">
      <alignment vertical="center"/>
    </xf>
    <xf numFmtId="0" fontId="5" fillId="0" borderId="8" xfId="14" applyFont="1" applyBorder="1" applyAlignment="1">
      <alignment vertical="center"/>
    </xf>
    <xf numFmtId="0" fontId="5" fillId="0" borderId="10" xfId="14" applyFont="1" applyBorder="1" applyAlignment="1">
      <alignment vertical="center"/>
    </xf>
    <xf numFmtId="3" fontId="5" fillId="0" borderId="11" xfId="14" applyNumberFormat="1" applyFont="1" applyBorder="1" applyAlignment="1">
      <alignment vertical="center"/>
    </xf>
    <xf numFmtId="3" fontId="5" fillId="0" borderId="10" xfId="14" applyNumberFormat="1" applyFont="1" applyBorder="1" applyAlignment="1">
      <alignment vertical="center"/>
    </xf>
    <xf numFmtId="0" fontId="5" fillId="0" borderId="7" xfId="14" applyFont="1" applyBorder="1" applyAlignment="1">
      <alignment vertical="center"/>
    </xf>
    <xf numFmtId="177" fontId="5" fillId="0" borderId="5" xfId="1" applyNumberFormat="1" applyFont="1" applyBorder="1" applyAlignment="1">
      <alignment horizontal="center"/>
    </xf>
    <xf numFmtId="177" fontId="5" fillId="0" borderId="5" xfId="1" applyNumberFormat="1" applyFont="1" applyBorder="1" applyAlignment="1"/>
    <xf numFmtId="3" fontId="5" fillId="0" borderId="5" xfId="14" applyNumberFormat="1" applyFont="1" applyBorder="1" applyAlignment="1">
      <alignment vertical="center"/>
    </xf>
    <xf numFmtId="3" fontId="5" fillId="0" borderId="7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horizontal="center" wrapText="1"/>
    </xf>
    <xf numFmtId="177" fontId="5" fillId="0" borderId="8" xfId="1" applyNumberFormat="1" applyFont="1" applyBorder="1" applyAlignment="1">
      <alignment horizontal="center"/>
    </xf>
    <xf numFmtId="178" fontId="5" fillId="0" borderId="8" xfId="1" applyNumberFormat="1" applyFont="1" applyBorder="1" applyAlignment="1">
      <alignment horizontal="center" vertical="center"/>
    </xf>
    <xf numFmtId="0" fontId="5" fillId="0" borderId="0" xfId="17" applyFont="1" applyAlignment="1">
      <alignment horizontal="right"/>
    </xf>
    <xf numFmtId="0" fontId="5" fillId="0" borderId="0" xfId="17" quotePrefix="1" applyFont="1" applyAlignment="1">
      <alignment horizontal="right"/>
    </xf>
    <xf numFmtId="3" fontId="5" fillId="0" borderId="0" xfId="14" applyNumberFormat="1" applyFont="1" applyAlignment="1">
      <alignment vertical="center"/>
    </xf>
    <xf numFmtId="38" fontId="5" fillId="0" borderId="0" xfId="14" applyNumberFormat="1" applyFont="1" applyBorder="1" applyAlignment="1">
      <alignment vertical="center"/>
    </xf>
    <xf numFmtId="177" fontId="5" fillId="0" borderId="8" xfId="1" applyNumberFormat="1" applyFont="1" applyBorder="1" applyAlignment="1"/>
    <xf numFmtId="0" fontId="5" fillId="0" borderId="17" xfId="14" applyFont="1" applyBorder="1" applyAlignment="1">
      <alignment horizontal="left" vertical="center"/>
    </xf>
    <xf numFmtId="0" fontId="5" fillId="0" borderId="0" xfId="14" applyFont="1" applyBorder="1" applyAlignment="1">
      <alignment horizontal="left" vertical="center"/>
    </xf>
    <xf numFmtId="3" fontId="5" fillId="0" borderId="0" xfId="14" applyNumberFormat="1" applyFont="1" applyBorder="1" applyAlignment="1">
      <alignment horizontal="right" vertical="center"/>
    </xf>
    <xf numFmtId="190" fontId="5" fillId="0" borderId="7" xfId="1" applyNumberFormat="1" applyFont="1" applyBorder="1" applyAlignment="1">
      <alignment vertical="center"/>
    </xf>
    <xf numFmtId="178" fontId="5" fillId="0" borderId="0" xfId="14" applyNumberFormat="1" applyFont="1" applyBorder="1" applyAlignment="1">
      <alignment vertical="center"/>
    </xf>
    <xf numFmtId="0" fontId="5" fillId="0" borderId="8" xfId="17" applyFont="1" applyBorder="1" applyAlignment="1">
      <alignment horizontal="center" vertical="center"/>
    </xf>
    <xf numFmtId="0" fontId="5" fillId="0" borderId="10" xfId="17" applyFont="1" applyBorder="1" applyAlignment="1">
      <alignment horizontal="center" vertical="center"/>
    </xf>
    <xf numFmtId="0" fontId="5" fillId="0" borderId="5" xfId="14" applyFont="1" applyBorder="1" applyAlignment="1">
      <alignment horizontal="center" vertical="center"/>
    </xf>
    <xf numFmtId="0" fontId="5" fillId="0" borderId="7" xfId="14" applyFont="1" applyBorder="1" applyAlignment="1">
      <alignment horizontal="center" vertical="center"/>
    </xf>
    <xf numFmtId="3" fontId="5" fillId="0" borderId="3" xfId="14" applyNumberFormat="1" applyFont="1" applyBorder="1" applyAlignment="1">
      <alignment vertical="center"/>
    </xf>
    <xf numFmtId="38" fontId="0" fillId="0" borderId="0" xfId="0" applyNumberFormat="1" applyBorder="1"/>
    <xf numFmtId="38" fontId="5" fillId="0" borderId="0" xfId="1" applyFont="1" applyFill="1" applyBorder="1" applyAlignment="1">
      <alignment horizontal="right"/>
    </xf>
    <xf numFmtId="190" fontId="5" fillId="0" borderId="7" xfId="1" applyNumberFormat="1" applyFont="1" applyBorder="1" applyAlignment="1">
      <alignment horizontal="center" vertical="center"/>
    </xf>
    <xf numFmtId="38" fontId="5" fillId="0" borderId="7" xfId="1" applyNumberFormat="1" applyFont="1" applyBorder="1" applyAlignment="1">
      <alignment horizontal="center" vertical="center"/>
    </xf>
    <xf numFmtId="190" fontId="5" fillId="0" borderId="0" xfId="1" applyNumberFormat="1" applyFont="1" applyBorder="1" applyAlignment="1">
      <alignment horizontal="center" vertical="center"/>
    </xf>
    <xf numFmtId="178" fontId="5" fillId="0" borderId="0" xfId="1" applyNumberFormat="1" applyFont="1" applyFill="1" applyBorder="1" applyAlignment="1">
      <alignment horizontal="center" vertical="center"/>
    </xf>
    <xf numFmtId="178" fontId="0" fillId="0" borderId="0" xfId="0" applyNumberFormat="1" applyBorder="1"/>
    <xf numFmtId="178" fontId="5" fillId="0" borderId="9" xfId="1" applyNumberFormat="1" applyFont="1" applyBorder="1" applyAlignment="1">
      <alignment horizontal="center" vertical="center"/>
    </xf>
    <xf numFmtId="0" fontId="5" fillId="0" borderId="0" xfId="15" applyFont="1" applyAlignment="1">
      <alignment vertical="center"/>
    </xf>
    <xf numFmtId="0" fontId="5" fillId="0" borderId="0" xfId="15" applyFont="1" applyBorder="1" applyAlignment="1">
      <alignment vertical="center"/>
    </xf>
    <xf numFmtId="0" fontId="5" fillId="0" borderId="0" xfId="15" applyFont="1" applyAlignment="1">
      <alignment horizontal="right" vertical="center"/>
    </xf>
    <xf numFmtId="0" fontId="5" fillId="0" borderId="0" xfId="15" applyFont="1" applyBorder="1" applyAlignment="1">
      <alignment horizontal="right" vertical="center"/>
    </xf>
    <xf numFmtId="0" fontId="5" fillId="0" borderId="9" xfId="15" applyFont="1" applyBorder="1" applyAlignment="1">
      <alignment vertical="center"/>
    </xf>
    <xf numFmtId="0" fontId="5" fillId="0" borderId="0" xfId="15" applyFont="1" applyBorder="1" applyAlignment="1">
      <alignment horizontal="center" vertical="center"/>
    </xf>
    <xf numFmtId="0" fontId="5" fillId="0" borderId="8" xfId="15" applyFont="1" applyBorder="1" applyAlignment="1">
      <alignment horizontal="center" vertical="center"/>
    </xf>
    <xf numFmtId="0" fontId="5" fillId="0" borderId="13" xfId="15" applyFont="1" applyBorder="1" applyAlignment="1">
      <alignment horizontal="center" vertical="center"/>
    </xf>
    <xf numFmtId="0" fontId="5" fillId="0" borderId="9" xfId="15" applyFont="1" applyBorder="1" applyAlignment="1">
      <alignment horizontal="center" vertical="center"/>
    </xf>
    <xf numFmtId="0" fontId="5" fillId="0" borderId="5" xfId="11" applyFont="1" applyBorder="1" applyAlignment="1">
      <alignment vertical="center"/>
    </xf>
    <xf numFmtId="0" fontId="5" fillId="0" borderId="0" xfId="11" applyFont="1" applyBorder="1" applyAlignment="1">
      <alignment horizontal="center" vertical="center"/>
    </xf>
    <xf numFmtId="0" fontId="5" fillId="0" borderId="0" xfId="11" applyFont="1" applyAlignment="1">
      <alignment vertical="center"/>
    </xf>
    <xf numFmtId="0" fontId="5" fillId="0" borderId="5" xfId="15" applyFont="1" applyBorder="1" applyAlignment="1">
      <alignment horizontal="right" vertical="center"/>
    </xf>
    <xf numFmtId="0" fontId="5" fillId="0" borderId="7" xfId="15" applyFont="1" applyBorder="1" applyAlignment="1">
      <alignment horizontal="right" vertical="center"/>
    </xf>
    <xf numFmtId="3" fontId="5" fillId="0" borderId="7" xfId="15" applyNumberFormat="1" applyFont="1" applyBorder="1" applyAlignment="1">
      <alignment vertical="center"/>
    </xf>
    <xf numFmtId="3" fontId="5" fillId="0" borderId="0" xfId="15" applyNumberFormat="1" applyFont="1" applyBorder="1" applyAlignment="1">
      <alignment vertical="center"/>
    </xf>
    <xf numFmtId="0" fontId="5" fillId="0" borderId="8" xfId="11" applyFont="1" applyBorder="1" applyAlignment="1">
      <alignment vertical="center"/>
    </xf>
    <xf numFmtId="0" fontId="5" fillId="0" borderId="9" xfId="11" applyFont="1" applyBorder="1" applyAlignment="1">
      <alignment horizontal="center" vertical="center"/>
    </xf>
    <xf numFmtId="0" fontId="5" fillId="0" borderId="11" xfId="15" applyFont="1" applyBorder="1" applyAlignment="1">
      <alignment horizontal="right" vertical="center"/>
    </xf>
    <xf numFmtId="3" fontId="5" fillId="0" borderId="11" xfId="15" applyNumberFormat="1" applyFont="1" applyBorder="1" applyAlignment="1">
      <alignment vertical="center"/>
    </xf>
    <xf numFmtId="0" fontId="5" fillId="0" borderId="5" xfId="15" applyFont="1" applyBorder="1" applyAlignment="1">
      <alignment vertical="center"/>
    </xf>
    <xf numFmtId="0" fontId="5" fillId="0" borderId="6" xfId="15" applyFont="1" applyBorder="1" applyAlignment="1">
      <alignment vertical="center"/>
    </xf>
    <xf numFmtId="0" fontId="5" fillId="0" borderId="6" xfId="15" applyFont="1" applyBorder="1" applyAlignment="1">
      <alignment horizontal="right" vertical="center"/>
    </xf>
    <xf numFmtId="190" fontId="5" fillId="0" borderId="0" xfId="15" applyNumberFormat="1" applyFont="1" applyBorder="1" applyAlignment="1">
      <alignment vertical="center"/>
    </xf>
    <xf numFmtId="190" fontId="5" fillId="0" borderId="0" xfId="14" applyNumberFormat="1" applyFont="1" applyBorder="1" applyAlignment="1">
      <alignment vertical="center"/>
    </xf>
    <xf numFmtId="0" fontId="5" fillId="0" borderId="8" xfId="15" applyFont="1" applyBorder="1" applyAlignment="1">
      <alignment vertical="center"/>
    </xf>
    <xf numFmtId="0" fontId="5" fillId="0" borderId="10" xfId="15" applyFont="1" applyBorder="1" applyAlignment="1">
      <alignment vertical="center"/>
    </xf>
    <xf numFmtId="38" fontId="5" fillId="0" borderId="0" xfId="15" applyNumberFormat="1" applyFont="1" applyBorder="1" applyAlignment="1">
      <alignment vertical="center"/>
    </xf>
    <xf numFmtId="4" fontId="5" fillId="0" borderId="0" xfId="15" applyNumberFormat="1" applyFont="1" applyBorder="1" applyAlignment="1">
      <alignment vertical="center"/>
    </xf>
    <xf numFmtId="178" fontId="5" fillId="0" borderId="0" xfId="1" applyNumberFormat="1" applyFont="1" applyBorder="1" applyAlignment="1">
      <alignment horizontal="left" vertical="center"/>
    </xf>
    <xf numFmtId="177" fontId="5" fillId="0" borderId="8" xfId="1" applyNumberFormat="1" applyFont="1" applyBorder="1" applyAlignment="1">
      <alignment vertical="center"/>
    </xf>
    <xf numFmtId="38" fontId="5" fillId="0" borderId="5" xfId="1" applyNumberFormat="1" applyFont="1" applyBorder="1" applyAlignment="1">
      <alignment horizontal="right" vertical="center"/>
    </xf>
    <xf numFmtId="38" fontId="5" fillId="0" borderId="0" xfId="1" applyNumberFormat="1" applyFont="1" applyBorder="1" applyAlignment="1">
      <alignment horizontal="right" vertical="center"/>
    </xf>
    <xf numFmtId="177" fontId="5" fillId="0" borderId="6" xfId="1" applyNumberFormat="1" applyFont="1" applyBorder="1" applyAlignment="1">
      <alignment vertical="center"/>
    </xf>
    <xf numFmtId="190" fontId="5" fillId="0" borderId="5" xfId="1" applyNumberFormat="1" applyFont="1" applyBorder="1" applyAlignment="1">
      <alignment vertical="center"/>
    </xf>
    <xf numFmtId="190" fontId="5" fillId="0" borderId="11" xfId="1" applyNumberFormat="1" applyFont="1" applyBorder="1" applyAlignment="1">
      <alignment vertical="center"/>
    </xf>
    <xf numFmtId="190" fontId="5" fillId="0" borderId="10" xfId="1" applyNumberFormat="1" applyFont="1" applyBorder="1" applyAlignment="1">
      <alignment vertical="center"/>
    </xf>
    <xf numFmtId="38" fontId="5" fillId="0" borderId="0" xfId="1" applyFont="1" applyAlignment="1">
      <alignment horizontal="left" vertical="center"/>
    </xf>
    <xf numFmtId="38" fontId="0" fillId="0" borderId="10" xfId="0" applyNumberFormat="1" applyBorder="1"/>
    <xf numFmtId="0" fontId="5" fillId="0" borderId="0" xfId="12" applyFont="1" applyAlignment="1">
      <alignment vertical="center"/>
    </xf>
    <xf numFmtId="3" fontId="5" fillId="0" borderId="0" xfId="1" applyNumberFormat="1" applyFont="1" applyBorder="1" applyAlignment="1">
      <alignment vertical="center"/>
    </xf>
    <xf numFmtId="3" fontId="5" fillId="0" borderId="11" xfId="1" applyNumberFormat="1" applyFont="1" applyBorder="1" applyAlignment="1">
      <alignment vertical="center"/>
    </xf>
    <xf numFmtId="3" fontId="5" fillId="0" borderId="10" xfId="1" applyNumberFormat="1" applyFont="1" applyBorder="1" applyAlignment="1">
      <alignment vertical="center"/>
    </xf>
    <xf numFmtId="3" fontId="5" fillId="0" borderId="6" xfId="1" applyNumberFormat="1" applyFont="1" applyBorder="1" applyAlignment="1">
      <alignment vertical="center"/>
    </xf>
    <xf numFmtId="3" fontId="5" fillId="0" borderId="5" xfId="1" applyNumberFormat="1" applyFont="1" applyBorder="1" applyAlignment="1">
      <alignment vertical="center"/>
    </xf>
    <xf numFmtId="3" fontId="5" fillId="0" borderId="5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5" fillId="0" borderId="7" xfId="1" applyNumberFormat="1" applyFont="1" applyBorder="1"/>
    <xf numFmtId="3" fontId="5" fillId="0" borderId="7" xfId="1" applyNumberFormat="1" applyFont="1" applyBorder="1" applyAlignment="1">
      <alignment horizontal="right"/>
    </xf>
    <xf numFmtId="3" fontId="5" fillId="0" borderId="5" xfId="1" applyNumberFormat="1" applyFont="1" applyBorder="1" applyAlignment="1"/>
    <xf numFmtId="3" fontId="5" fillId="0" borderId="7" xfId="1" applyNumberFormat="1" applyFont="1" applyBorder="1" applyAlignment="1"/>
    <xf numFmtId="3" fontId="5" fillId="0" borderId="0" xfId="1" applyNumberFormat="1" applyFont="1" applyBorder="1" applyAlignment="1"/>
    <xf numFmtId="3" fontId="5" fillId="0" borderId="5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3" fontId="5" fillId="0" borderId="5" xfId="1" applyNumberFormat="1" applyFont="1" applyBorder="1"/>
    <xf numFmtId="3" fontId="5" fillId="0" borderId="0" xfId="1" applyNumberFormat="1" applyFont="1" applyBorder="1"/>
    <xf numFmtId="38" fontId="5" fillId="0" borderId="8" xfId="1" quotePrefix="1" applyFont="1" applyBorder="1" applyAlignment="1">
      <alignment horizontal="right" vertical="center"/>
    </xf>
    <xf numFmtId="180" fontId="0" fillId="0" borderId="0" xfId="1" applyNumberFormat="1" applyFont="1" applyBorder="1"/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right" vertical="center"/>
    </xf>
    <xf numFmtId="38" fontId="5" fillId="0" borderId="26" xfId="1" applyFont="1" applyBorder="1" applyAlignment="1">
      <alignment vertical="center"/>
    </xf>
    <xf numFmtId="38" fontId="5" fillId="0" borderId="6" xfId="0" applyNumberFormat="1" applyFont="1" applyBorder="1" applyAlignment="1">
      <alignment horizontal="right" vertical="center"/>
    </xf>
    <xf numFmtId="38" fontId="29" fillId="0" borderId="0" xfId="1" applyFont="1"/>
    <xf numFmtId="178" fontId="5" fillId="0" borderId="5" xfId="1" applyNumberFormat="1" applyFont="1" applyBorder="1"/>
    <xf numFmtId="178" fontId="5" fillId="0" borderId="7" xfId="1" applyNumberFormat="1" applyFont="1" applyBorder="1"/>
    <xf numFmtId="178" fontId="5" fillId="0" borderId="0" xfId="1" applyNumberFormat="1" applyFont="1" applyBorder="1"/>
    <xf numFmtId="189" fontId="5" fillId="0" borderId="8" xfId="1" applyNumberFormat="1" applyFont="1" applyBorder="1" applyAlignment="1">
      <alignment horizontal="right" vertical="center"/>
    </xf>
    <xf numFmtId="189" fontId="5" fillId="0" borderId="11" xfId="1" applyNumberFormat="1" applyFont="1" applyBorder="1" applyAlignment="1">
      <alignment horizontal="right" vertical="center"/>
    </xf>
    <xf numFmtId="189" fontId="5" fillId="0" borderId="9" xfId="1" applyNumberFormat="1" applyFont="1" applyBorder="1" applyAlignment="1">
      <alignment horizontal="right" vertical="center"/>
    </xf>
    <xf numFmtId="178" fontId="5" fillId="0" borderId="8" xfId="1" applyNumberFormat="1" applyFont="1" applyBorder="1"/>
    <xf numFmtId="178" fontId="5" fillId="0" borderId="11" xfId="1" applyNumberFormat="1" applyFont="1" applyBorder="1"/>
    <xf numFmtId="178" fontId="5" fillId="0" borderId="9" xfId="1" applyNumberFormat="1" applyFont="1" applyBorder="1"/>
    <xf numFmtId="177" fontId="5" fillId="0" borderId="5" xfId="1" applyNumberFormat="1" applyFont="1" applyBorder="1" applyAlignment="1">
      <alignment horizontal="right"/>
    </xf>
    <xf numFmtId="177" fontId="5" fillId="0" borderId="8" xfId="1" applyNumberFormat="1" applyFont="1" applyBorder="1" applyAlignment="1">
      <alignment horizontal="right"/>
    </xf>
    <xf numFmtId="0" fontId="5" fillId="0" borderId="5" xfId="17" applyFont="1" applyBorder="1" applyAlignment="1">
      <alignment horizontal="right" vertical="center"/>
    </xf>
    <xf numFmtId="0" fontId="5" fillId="0" borderId="8" xfId="17" applyFont="1" applyBorder="1" applyAlignment="1">
      <alignment horizontal="right" vertical="center"/>
    </xf>
    <xf numFmtId="38" fontId="5" fillId="0" borderId="0" xfId="1" applyNumberFormat="1" applyFont="1" applyFill="1" applyBorder="1" applyAlignment="1">
      <alignment vertical="center"/>
    </xf>
    <xf numFmtId="38" fontId="5" fillId="0" borderId="11" xfId="1" applyNumberFormat="1" applyFont="1" applyFill="1" applyBorder="1" applyAlignment="1">
      <alignment vertical="center"/>
    </xf>
    <xf numFmtId="38" fontId="5" fillId="0" borderId="10" xfId="1" applyNumberFormat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6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177" fontId="30" fillId="0" borderId="5" xfId="1" applyNumberFormat="1" applyFont="1" applyBorder="1" applyAlignment="1">
      <alignment horizontal="center" vertical="center"/>
    </xf>
    <xf numFmtId="177" fontId="30" fillId="0" borderId="0" xfId="1" applyNumberFormat="1" applyFont="1" applyBorder="1" applyAlignment="1">
      <alignment vertical="center"/>
    </xf>
    <xf numFmtId="177" fontId="30" fillId="0" borderId="0" xfId="1" applyNumberFormat="1" applyFont="1" applyAlignment="1">
      <alignment horizontal="center" vertical="center"/>
    </xf>
    <xf numFmtId="177" fontId="30" fillId="0" borderId="6" xfId="1" applyNumberFormat="1" applyFont="1" applyBorder="1" applyAlignment="1">
      <alignment horizontal="center" vertical="center"/>
    </xf>
    <xf numFmtId="38" fontId="30" fillId="0" borderId="0" xfId="1" applyFont="1" applyAlignment="1">
      <alignment horizontal="right"/>
    </xf>
    <xf numFmtId="38" fontId="30" fillId="0" borderId="0" xfId="1" applyFont="1" applyAlignment="1">
      <alignment vertical="center"/>
    </xf>
    <xf numFmtId="38" fontId="30" fillId="0" borderId="0" xfId="1" quotePrefix="1" applyFont="1" applyAlignment="1">
      <alignment horizontal="right"/>
    </xf>
    <xf numFmtId="38" fontId="30" fillId="0" borderId="0" xfId="1" applyFont="1" applyBorder="1" applyAlignment="1">
      <alignment vertical="center"/>
    </xf>
    <xf numFmtId="38" fontId="30" fillId="0" borderId="2" xfId="1" applyFont="1" applyBorder="1" applyAlignment="1">
      <alignment vertical="center"/>
    </xf>
    <xf numFmtId="3" fontId="5" fillId="0" borderId="7" xfId="0" applyNumberFormat="1" applyFont="1" applyBorder="1" applyAlignment="1">
      <alignment horizontal="center" vertical="center"/>
    </xf>
    <xf numFmtId="38" fontId="30" fillId="0" borderId="9" xfId="1" applyFont="1" applyBorder="1" applyAlignment="1">
      <alignment vertical="center"/>
    </xf>
    <xf numFmtId="3" fontId="5" fillId="0" borderId="11" xfId="0" applyNumberFormat="1" applyFont="1" applyBorder="1" applyAlignment="1">
      <alignment horizontal="center" vertical="center"/>
    </xf>
    <xf numFmtId="3" fontId="30" fillId="0" borderId="11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176" fontId="30" fillId="0" borderId="0" xfId="1" applyNumberFormat="1" applyFont="1" applyBorder="1" applyAlignment="1">
      <alignment vertical="center"/>
    </xf>
    <xf numFmtId="177" fontId="30" fillId="0" borderId="5" xfId="1" applyNumberFormat="1" applyFont="1" applyBorder="1" applyAlignment="1">
      <alignment vertical="center"/>
    </xf>
    <xf numFmtId="177" fontId="30" fillId="0" borderId="0" xfId="1" applyNumberFormat="1" applyFont="1" applyAlignment="1">
      <alignment vertical="center"/>
    </xf>
    <xf numFmtId="177" fontId="30" fillId="0" borderId="9" xfId="1" applyNumberFormat="1" applyFont="1" applyBorder="1" applyAlignment="1">
      <alignment vertical="center"/>
    </xf>
    <xf numFmtId="38" fontId="30" fillId="0" borderId="1" xfId="1" applyFont="1" applyBorder="1" applyAlignment="1">
      <alignment horizontal="center" vertical="center"/>
    </xf>
    <xf numFmtId="38" fontId="30" fillId="0" borderId="8" xfId="1" applyFont="1" applyBorder="1" applyAlignment="1">
      <alignment vertical="center"/>
    </xf>
    <xf numFmtId="0" fontId="47" fillId="0" borderId="0" xfId="16" applyFont="1" applyFill="1" applyAlignment="1">
      <alignment horizontal="centerContinuous" vertical="center"/>
    </xf>
    <xf numFmtId="0" fontId="47" fillId="0" borderId="0" xfId="16" applyFont="1" applyFill="1" applyAlignment="1">
      <alignment vertical="center"/>
    </xf>
    <xf numFmtId="0" fontId="32" fillId="0" borderId="0" xfId="16" applyFont="1" applyFill="1" applyAlignment="1">
      <alignment vertical="center"/>
    </xf>
    <xf numFmtId="0" fontId="20" fillId="0" borderId="0" xfId="16" applyFont="1" applyFill="1" applyAlignment="1">
      <alignment vertical="center"/>
    </xf>
    <xf numFmtId="0" fontId="5" fillId="0" borderId="0" xfId="16" applyFont="1" applyFill="1" applyAlignment="1">
      <alignment vertical="center"/>
    </xf>
    <xf numFmtId="0" fontId="5" fillId="0" borderId="0" xfId="16" applyFont="1" applyFill="1" applyAlignment="1">
      <alignment horizontal="center" vertical="center"/>
    </xf>
    <xf numFmtId="0" fontId="5" fillId="0" borderId="1" xfId="16" applyFont="1" applyFill="1" applyBorder="1" applyAlignment="1">
      <alignment vertical="center"/>
    </xf>
    <xf numFmtId="0" fontId="5" fillId="0" borderId="13" xfId="16" applyFont="1" applyFill="1" applyBorder="1" applyAlignment="1">
      <alignment horizontal="center" vertical="center"/>
    </xf>
    <xf numFmtId="0" fontId="48" fillId="0" borderId="0" xfId="16" applyFont="1" applyFill="1" applyAlignment="1">
      <alignment vertical="center"/>
    </xf>
    <xf numFmtId="0" fontId="5" fillId="0" borderId="5" xfId="16" applyFont="1" applyFill="1" applyBorder="1" applyAlignment="1">
      <alignment horizontal="right" vertical="center"/>
    </xf>
    <xf numFmtId="0" fontId="5" fillId="0" borderId="0" xfId="16" applyFont="1" applyFill="1" applyBorder="1" applyAlignment="1">
      <alignment horizontal="right" vertical="center"/>
    </xf>
    <xf numFmtId="0" fontId="5" fillId="0" borderId="3" xfId="16" applyFont="1" applyFill="1" applyBorder="1" applyAlignment="1">
      <alignment vertical="center"/>
    </xf>
    <xf numFmtId="191" fontId="5" fillId="0" borderId="7" xfId="16" applyNumberFormat="1" applyFont="1" applyFill="1" applyBorder="1" applyAlignment="1">
      <alignment vertical="center"/>
    </xf>
    <xf numFmtId="192" fontId="5" fillId="0" borderId="7" xfId="16" applyNumberFormat="1" applyFont="1" applyFill="1" applyBorder="1" applyAlignment="1">
      <alignment vertical="center"/>
    </xf>
    <xf numFmtId="0" fontId="5" fillId="0" borderId="6" xfId="16" applyFont="1" applyFill="1" applyBorder="1" applyAlignment="1">
      <alignment vertical="center"/>
    </xf>
    <xf numFmtId="193" fontId="5" fillId="0" borderId="1" xfId="16" applyNumberFormat="1" applyFont="1" applyFill="1" applyBorder="1" applyAlignment="1">
      <alignment vertical="center"/>
    </xf>
    <xf numFmtId="0" fontId="5" fillId="0" borderId="2" xfId="16" applyFont="1" applyFill="1" applyBorder="1" applyAlignment="1">
      <alignment horizontal="right" vertical="center"/>
    </xf>
    <xf numFmtId="191" fontId="5" fillId="0" borderId="4" xfId="16" applyNumberFormat="1" applyFont="1" applyFill="1" applyBorder="1" applyAlignment="1">
      <alignment vertical="center"/>
    </xf>
    <xf numFmtId="192" fontId="5" fillId="0" borderId="4" xfId="16" applyNumberFormat="1" applyFont="1" applyFill="1" applyBorder="1" applyAlignment="1">
      <alignment vertical="center"/>
    </xf>
    <xf numFmtId="198" fontId="23" fillId="0" borderId="5" xfId="0" applyNumberFormat="1" applyFont="1" applyBorder="1" applyAlignment="1">
      <alignment vertical="center"/>
    </xf>
    <xf numFmtId="193" fontId="5" fillId="0" borderId="5" xfId="16" applyNumberFormat="1" applyFont="1" applyFill="1" applyBorder="1" applyAlignment="1">
      <alignment vertical="center"/>
    </xf>
    <xf numFmtId="0" fontId="5" fillId="0" borderId="5" xfId="16" applyFont="1" applyFill="1" applyBorder="1" applyAlignment="1">
      <alignment vertical="center"/>
    </xf>
    <xf numFmtId="0" fontId="5" fillId="0" borderId="8" xfId="16" applyFont="1" applyFill="1" applyBorder="1" applyAlignment="1">
      <alignment vertical="center"/>
    </xf>
    <xf numFmtId="0" fontId="5" fillId="0" borderId="9" xfId="16" applyFont="1" applyFill="1" applyBorder="1" applyAlignment="1">
      <alignment horizontal="right" vertical="center"/>
    </xf>
    <xf numFmtId="0" fontId="5" fillId="0" borderId="10" xfId="16" applyFont="1" applyFill="1" applyBorder="1" applyAlignment="1">
      <alignment vertical="center"/>
    </xf>
    <xf numFmtId="191" fontId="5" fillId="0" borderId="11" xfId="16" applyNumberFormat="1" applyFont="1" applyFill="1" applyBorder="1" applyAlignment="1">
      <alignment vertical="center"/>
    </xf>
    <xf numFmtId="192" fontId="5" fillId="0" borderId="11" xfId="16" applyNumberFormat="1" applyFont="1" applyFill="1" applyBorder="1" applyAlignment="1">
      <alignment vertical="center"/>
    </xf>
    <xf numFmtId="0" fontId="5" fillId="0" borderId="0" xfId="16" applyFont="1" applyFill="1" applyBorder="1" applyAlignment="1">
      <alignment vertical="center"/>
    </xf>
    <xf numFmtId="188" fontId="5" fillId="0" borderId="0" xfId="16" applyNumberFormat="1" applyFont="1" applyFill="1" applyBorder="1" applyAlignment="1">
      <alignment vertical="center"/>
    </xf>
    <xf numFmtId="0" fontId="5" fillId="0" borderId="0" xfId="16" applyFont="1" applyFill="1" applyAlignment="1">
      <alignment horizontal="right" vertical="center"/>
    </xf>
    <xf numFmtId="194" fontId="5" fillId="0" borderId="0" xfId="16" quotePrefix="1" applyNumberFormat="1" applyFont="1" applyFill="1" applyAlignment="1">
      <alignment horizontal="left" vertical="center"/>
    </xf>
    <xf numFmtId="0" fontId="34" fillId="0" borderId="1" xfId="7" applyBorder="1">
      <alignment vertical="center"/>
    </xf>
    <xf numFmtId="0" fontId="34" fillId="0" borderId="2" xfId="7" applyBorder="1">
      <alignment vertical="center"/>
    </xf>
    <xf numFmtId="0" fontId="34" fillId="0" borderId="3" xfId="7" applyBorder="1">
      <alignment vertical="center"/>
    </xf>
    <xf numFmtId="0" fontId="34" fillId="0" borderId="0" xfId="7">
      <alignment vertical="center"/>
    </xf>
    <xf numFmtId="0" fontId="34" fillId="0" borderId="5" xfId="7" applyBorder="1">
      <alignment vertical="center"/>
    </xf>
    <xf numFmtId="0" fontId="34" fillId="0" borderId="0" xfId="7" applyBorder="1">
      <alignment vertical="center"/>
    </xf>
    <xf numFmtId="0" fontId="34" fillId="0" borderId="6" xfId="7" applyBorder="1">
      <alignment vertical="center"/>
    </xf>
    <xf numFmtId="0" fontId="34" fillId="0" borderId="8" xfId="7" applyBorder="1">
      <alignment vertical="center"/>
    </xf>
    <xf numFmtId="0" fontId="34" fillId="0" borderId="9" xfId="7" applyBorder="1">
      <alignment vertical="center"/>
    </xf>
    <xf numFmtId="0" fontId="34" fillId="0" borderId="10" xfId="7" applyBorder="1">
      <alignment vertical="center"/>
    </xf>
    <xf numFmtId="180" fontId="42" fillId="0" borderId="3" xfId="8" applyNumberFormat="1" applyFont="1" applyBorder="1" applyAlignment="1">
      <alignment vertical="center"/>
    </xf>
    <xf numFmtId="180" fontId="42" fillId="0" borderId="9" xfId="8" applyNumberFormat="1" applyFont="1" applyBorder="1" applyAlignment="1">
      <alignment vertical="center"/>
    </xf>
    <xf numFmtId="0" fontId="12" fillId="0" borderId="0" xfId="18" applyFont="1" applyAlignment="1">
      <alignment horizontal="center"/>
    </xf>
    <xf numFmtId="0" fontId="2" fillId="0" borderId="0" xfId="8" applyAlignment="1"/>
    <xf numFmtId="0" fontId="40" fillId="0" borderId="17" xfId="8" applyFont="1" applyBorder="1" applyAlignment="1">
      <alignment horizontal="distributed" vertical="center" justifyLastLine="1"/>
    </xf>
    <xf numFmtId="0" fontId="39" fillId="0" borderId="18" xfId="8" applyFont="1" applyBorder="1" applyAlignment="1">
      <alignment horizontal="distributed" vertical="center" justifyLastLine="1"/>
    </xf>
    <xf numFmtId="0" fontId="39" fillId="0" borderId="12" xfId="8" applyFont="1" applyBorder="1" applyAlignment="1">
      <alignment horizontal="distributed" vertical="center" justifyLastLine="1"/>
    </xf>
    <xf numFmtId="0" fontId="40" fillId="0" borderId="27" xfId="8" applyFont="1" applyBorder="1" applyAlignment="1">
      <alignment horizontal="center" vertical="center" shrinkToFit="1"/>
    </xf>
    <xf numFmtId="0" fontId="39" fillId="0" borderId="27" xfId="8" applyFont="1" applyBorder="1" applyAlignment="1">
      <alignment horizontal="center" vertical="center" shrinkToFit="1"/>
    </xf>
    <xf numFmtId="0" fontId="40" fillId="0" borderId="4" xfId="8" applyFont="1" applyBorder="1" applyAlignment="1">
      <alignment horizontal="distributed" vertical="center" justifyLastLine="1" shrinkToFit="1"/>
    </xf>
    <xf numFmtId="0" fontId="39" fillId="0" borderId="11" xfId="8" applyFont="1" applyBorder="1" applyAlignment="1">
      <alignment horizontal="distributed" vertical="center" justifyLastLine="1" shrinkToFit="1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38" fontId="5" fillId="0" borderId="0" xfId="1" applyFont="1" applyBorder="1" applyAlignment="1">
      <alignment horizontal="center"/>
    </xf>
    <xf numFmtId="38" fontId="5" fillId="0" borderId="17" xfId="1" applyFont="1" applyBorder="1" applyAlignment="1">
      <alignment horizontal="center"/>
    </xf>
    <xf numFmtId="38" fontId="5" fillId="0" borderId="18" xfId="1" applyFont="1" applyBorder="1" applyAlignment="1">
      <alignment horizontal="center"/>
    </xf>
    <xf numFmtId="38" fontId="5" fillId="0" borderId="12" xfId="1" applyFont="1" applyBorder="1" applyAlignment="1">
      <alignment horizontal="center"/>
    </xf>
    <xf numFmtId="183" fontId="0" fillId="0" borderId="0" xfId="0" applyNumberFormat="1" applyBorder="1" applyAlignment="1"/>
    <xf numFmtId="38" fontId="5" fillId="0" borderId="19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0" xfId="14" applyFont="1" applyBorder="1" applyAlignment="1">
      <alignment horizontal="center" vertical="center"/>
    </xf>
    <xf numFmtId="0" fontId="5" fillId="0" borderId="17" xfId="14" applyFont="1" applyBorder="1" applyAlignment="1">
      <alignment horizontal="center" vertical="center"/>
    </xf>
    <xf numFmtId="0" fontId="5" fillId="0" borderId="18" xfId="14" applyFont="1" applyBorder="1" applyAlignment="1">
      <alignment horizontal="center" vertical="center"/>
    </xf>
    <xf numFmtId="0" fontId="5" fillId="0" borderId="12" xfId="14" applyFont="1" applyBorder="1" applyAlignment="1">
      <alignment horizontal="center" vertical="center"/>
    </xf>
    <xf numFmtId="0" fontId="5" fillId="0" borderId="8" xfId="1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10" xfId="14" applyFont="1" applyBorder="1" applyAlignment="1">
      <alignment horizontal="center" vertical="center"/>
    </xf>
    <xf numFmtId="0" fontId="5" fillId="0" borderId="0" xfId="15" applyFont="1" applyBorder="1" applyAlignment="1">
      <alignment horizontal="center" vertical="center"/>
    </xf>
    <xf numFmtId="0" fontId="5" fillId="0" borderId="17" xfId="15" applyFont="1" applyBorder="1" applyAlignment="1">
      <alignment horizontal="center" vertical="center"/>
    </xf>
    <xf numFmtId="0" fontId="5" fillId="0" borderId="18" xfId="15" applyFont="1" applyBorder="1" applyAlignment="1">
      <alignment horizontal="center" vertical="center"/>
    </xf>
    <xf numFmtId="0" fontId="5" fillId="0" borderId="12" xfId="15" applyFont="1" applyBorder="1" applyAlignment="1">
      <alignment horizontal="center" vertical="center"/>
    </xf>
    <xf numFmtId="38" fontId="5" fillId="0" borderId="0" xfId="1" applyFont="1" applyAlignment="1">
      <alignment horizontal="left" vertical="center"/>
    </xf>
    <xf numFmtId="0" fontId="5" fillId="0" borderId="17" xfId="16" applyFont="1" applyFill="1" applyBorder="1" applyAlignment="1">
      <alignment horizontal="center" vertical="center"/>
    </xf>
    <xf numFmtId="0" fontId="5" fillId="0" borderId="12" xfId="16" applyFont="1" applyFill="1" applyBorder="1" applyAlignment="1">
      <alignment horizontal="center" vertical="center"/>
    </xf>
    <xf numFmtId="0" fontId="5" fillId="0" borderId="8" xfId="16" applyFont="1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distributed" vertical="center" justifyLastLine="1"/>
    </xf>
    <xf numFmtId="0" fontId="0" fillId="0" borderId="10" xfId="0" applyFill="1" applyBorder="1" applyAlignment="1">
      <alignment horizontal="distributed" vertical="center" justifyLastLine="1"/>
    </xf>
    <xf numFmtId="0" fontId="20" fillId="0" borderId="0" xfId="16" applyFont="1" applyFill="1" applyAlignment="1">
      <alignment horizontal="distributed" vertical="center"/>
    </xf>
    <xf numFmtId="0" fontId="5" fillId="0" borderId="17" xfId="16" applyFont="1" applyFill="1" applyBorder="1" applyAlignment="1">
      <alignment horizontal="distributed" vertical="center" justifyLastLine="1"/>
    </xf>
    <xf numFmtId="0" fontId="5" fillId="0" borderId="12" xfId="16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センター情報１０月分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calcChain" Target="calcChain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95250</xdr:rowOff>
    </xdr:from>
    <xdr:to>
      <xdr:col>3</xdr:col>
      <xdr:colOff>295275</xdr:colOff>
      <xdr:row>4</xdr:row>
      <xdr:rowOff>104775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3184168C-BA08-39D5-DC84-92923FC6F98A}"/>
            </a:ext>
          </a:extLst>
        </xdr:cNvPr>
        <xdr:cNvSpPr>
          <a:spLocks noChangeArrowheads="1"/>
        </xdr:cNvSpPr>
      </xdr:nvSpPr>
      <xdr:spPr bwMode="auto">
        <a:xfrm>
          <a:off x="523875" y="400050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PGPGP/&#20840;&#22269;&#32232;&#38598;/SUM/GPGPGP/&#20840;&#22269;&#32232;&#38598;/SUM/GPGPGP/&#20840;&#22269;&#32232;&#38598;/SUM/&#12392;&#12426;&#12354;&#12360;&#12378;&#20013;&#20140;&#21644;&#65300;&#28961;&#12391;UP/&#23611;&#23614;&#65297;&#2652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裏表紙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1" customWidth="1"/>
    <col min="2" max="2" width="8.75" style="1" customWidth="1"/>
    <col min="3" max="3" width="6.625" style="1" customWidth="1"/>
    <col min="4" max="4" width="7.125" style="1" customWidth="1"/>
    <col min="5" max="5" width="7.375" style="1" customWidth="1"/>
    <col min="6" max="6" width="5.5" style="1" customWidth="1"/>
    <col min="7" max="7" width="19.25" style="1" customWidth="1"/>
    <col min="8" max="8" width="9.625" style="1" customWidth="1"/>
    <col min="9" max="9" width="4.75" style="1" customWidth="1"/>
    <col min="10" max="16384" width="7.5" style="1"/>
  </cols>
  <sheetData>
    <row r="1" spans="2:9" x14ac:dyDescent="0.15">
      <c r="D1" s="2"/>
    </row>
    <row r="2" spans="2:9" x14ac:dyDescent="0.15">
      <c r="B2" s="2"/>
      <c r="C2" s="2"/>
      <c r="D2" s="2"/>
    </row>
    <row r="10" spans="2:9" ht="42" x14ac:dyDescent="0.4">
      <c r="G10" s="3" t="s">
        <v>2</v>
      </c>
      <c r="H10" s="3"/>
    </row>
    <row r="11" spans="2:9" ht="30" customHeight="1" x14ac:dyDescent="0.4">
      <c r="G11" s="4"/>
      <c r="H11" s="4"/>
    </row>
    <row r="12" spans="2:9" ht="42" x14ac:dyDescent="0.4">
      <c r="G12" s="5" t="s">
        <v>3</v>
      </c>
      <c r="H12" s="5"/>
    </row>
    <row r="13" spans="2:9" ht="42" x14ac:dyDescent="0.4">
      <c r="G13" s="5"/>
      <c r="H13" s="5"/>
    </row>
    <row r="14" spans="2:9" ht="18" customHeight="1" x14ac:dyDescent="0.4">
      <c r="G14" s="5"/>
      <c r="H14" s="5"/>
    </row>
    <row r="15" spans="2:9" ht="18" customHeight="1" x14ac:dyDescent="0.4">
      <c r="G15" s="5"/>
      <c r="H15" s="5"/>
    </row>
    <row r="16" spans="2:9" ht="17.25" x14ac:dyDescent="0.2">
      <c r="I16" s="6" t="s">
        <v>517</v>
      </c>
    </row>
    <row r="17" spans="7:10" ht="17.25" x14ac:dyDescent="0.2">
      <c r="I17" s="6"/>
    </row>
    <row r="18" spans="7:10" ht="17.25" x14ac:dyDescent="0.2">
      <c r="H18" s="775">
        <v>5.2013999999999996</v>
      </c>
      <c r="I18" s="776"/>
      <c r="J18" s="776"/>
    </row>
    <row r="20" spans="7:10" ht="18" customHeight="1" x14ac:dyDescent="0.15"/>
    <row r="21" spans="7:10" ht="18" customHeight="1" x14ac:dyDescent="0.15"/>
    <row r="22" spans="7:10" ht="21" x14ac:dyDescent="0.2">
      <c r="I22" s="7" t="s">
        <v>4</v>
      </c>
    </row>
    <row r="23" spans="7:10" x14ac:dyDescent="0.15">
      <c r="I23" s="8"/>
    </row>
    <row r="24" spans="7:10" ht="29.25" customHeight="1" x14ac:dyDescent="0.3">
      <c r="I24" s="9" t="s">
        <v>5</v>
      </c>
    </row>
    <row r="25" spans="7:10" x14ac:dyDescent="0.15">
      <c r="I25" s="8"/>
    </row>
    <row r="26" spans="7:10" ht="21" customHeight="1" x14ac:dyDescent="0.15">
      <c r="G26" s="10"/>
      <c r="I26" s="11" t="s">
        <v>6</v>
      </c>
    </row>
  </sheetData>
  <mergeCells count="1">
    <mergeCell ref="H18:J18"/>
  </mergeCells>
  <phoneticPr fontId="6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6"/>
  <sheetViews>
    <sheetView zoomScaleNormal="100" workbookViewId="0"/>
  </sheetViews>
  <sheetFormatPr defaultColWidth="7.5" defaultRowHeight="12" x14ac:dyDescent="0.15"/>
  <cols>
    <col min="1" max="1" width="1.75" style="185" customWidth="1"/>
    <col min="2" max="2" width="4.125" style="185" customWidth="1"/>
    <col min="3" max="3" width="3.125" style="185" customWidth="1"/>
    <col min="4" max="4" width="2.625" style="185" customWidth="1"/>
    <col min="5" max="7" width="5.875" style="185" customWidth="1"/>
    <col min="8" max="8" width="8.125" style="185" customWidth="1"/>
    <col min="9" max="11" width="5.875" style="185" customWidth="1"/>
    <col min="12" max="12" width="8.125" style="185" customWidth="1"/>
    <col min="13" max="15" width="5.875" style="185" customWidth="1"/>
    <col min="16" max="16" width="8.125" style="185" customWidth="1"/>
    <col min="17" max="19" width="5.875" style="185" customWidth="1"/>
    <col min="20" max="20" width="8.125" style="185" customWidth="1"/>
    <col min="21" max="23" width="5.875" style="185" customWidth="1"/>
    <col min="24" max="24" width="8.125" style="185" customWidth="1"/>
    <col min="25" max="16384" width="7.5" style="185"/>
  </cols>
  <sheetData>
    <row r="1" spans="2:52" ht="9" customHeight="1" x14ac:dyDescent="0.15"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</row>
    <row r="2" spans="2:52" ht="9.75" customHeight="1" x14ac:dyDescent="0.15"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</row>
    <row r="3" spans="2:52" x14ac:dyDescent="0.15">
      <c r="B3" s="185" t="s">
        <v>115</v>
      </c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</row>
    <row r="4" spans="2:52" ht="9" customHeight="1" x14ac:dyDescent="0.15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X4" s="186" t="s">
        <v>89</v>
      </c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7"/>
      <c r="AX4" s="182"/>
      <c r="AY4" s="182"/>
      <c r="AZ4" s="182"/>
    </row>
    <row r="5" spans="2:52" ht="6" hidden="1" customHeight="1" x14ac:dyDescent="0.15">
      <c r="B5" s="182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2"/>
      <c r="X5" s="186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7"/>
      <c r="AX5" s="182"/>
      <c r="AY5" s="182"/>
      <c r="AZ5" s="182"/>
    </row>
    <row r="6" spans="2:52" x14ac:dyDescent="0.15">
      <c r="B6" s="189"/>
      <c r="C6" s="190" t="s">
        <v>90</v>
      </c>
      <c r="D6" s="191"/>
      <c r="E6" s="795" t="s">
        <v>116</v>
      </c>
      <c r="F6" s="796"/>
      <c r="G6" s="796"/>
      <c r="H6" s="797"/>
      <c r="I6" s="795" t="s">
        <v>117</v>
      </c>
      <c r="J6" s="796"/>
      <c r="K6" s="796"/>
      <c r="L6" s="797"/>
      <c r="M6" s="795" t="s">
        <v>118</v>
      </c>
      <c r="N6" s="796"/>
      <c r="O6" s="796"/>
      <c r="P6" s="797"/>
      <c r="Q6" s="795" t="s">
        <v>119</v>
      </c>
      <c r="R6" s="796"/>
      <c r="S6" s="796"/>
      <c r="T6" s="797"/>
      <c r="U6" s="795" t="s">
        <v>120</v>
      </c>
      <c r="V6" s="796"/>
      <c r="W6" s="796"/>
      <c r="X6" s="797"/>
      <c r="Z6" s="182"/>
      <c r="AA6" s="182"/>
      <c r="AB6" s="192"/>
      <c r="AC6" s="192"/>
      <c r="AD6" s="794"/>
      <c r="AE6" s="794"/>
      <c r="AF6" s="794"/>
      <c r="AG6" s="794"/>
      <c r="AH6" s="794"/>
      <c r="AI6" s="794"/>
      <c r="AJ6" s="794"/>
      <c r="AK6" s="794"/>
      <c r="AL6" s="794"/>
      <c r="AM6" s="794"/>
      <c r="AN6" s="794"/>
      <c r="AO6" s="794"/>
      <c r="AP6" s="794"/>
      <c r="AQ6" s="794"/>
      <c r="AR6" s="794"/>
      <c r="AS6" s="794"/>
      <c r="AT6" s="794"/>
      <c r="AU6" s="794"/>
      <c r="AV6" s="794"/>
      <c r="AW6" s="794"/>
      <c r="AX6" s="182"/>
      <c r="AY6" s="182"/>
      <c r="AZ6" s="182"/>
    </row>
    <row r="7" spans="2:52" x14ac:dyDescent="0.15">
      <c r="B7" s="193" t="s">
        <v>96</v>
      </c>
      <c r="C7" s="194"/>
      <c r="D7" s="195"/>
      <c r="E7" s="196" t="s">
        <v>97</v>
      </c>
      <c r="F7" s="197" t="s">
        <v>98</v>
      </c>
      <c r="G7" s="192" t="s">
        <v>99</v>
      </c>
      <c r="H7" s="197" t="s">
        <v>100</v>
      </c>
      <c r="I7" s="196" t="s">
        <v>97</v>
      </c>
      <c r="J7" s="197" t="s">
        <v>98</v>
      </c>
      <c r="K7" s="198" t="s">
        <v>99</v>
      </c>
      <c r="L7" s="197" t="s">
        <v>100</v>
      </c>
      <c r="M7" s="196" t="s">
        <v>97</v>
      </c>
      <c r="N7" s="197" t="s">
        <v>98</v>
      </c>
      <c r="O7" s="198" t="s">
        <v>99</v>
      </c>
      <c r="P7" s="197" t="s">
        <v>100</v>
      </c>
      <c r="Q7" s="198" t="s">
        <v>97</v>
      </c>
      <c r="R7" s="197" t="s">
        <v>98</v>
      </c>
      <c r="S7" s="198" t="s">
        <v>99</v>
      </c>
      <c r="T7" s="197" t="s">
        <v>100</v>
      </c>
      <c r="U7" s="197" t="s">
        <v>97</v>
      </c>
      <c r="V7" s="199" t="s">
        <v>98</v>
      </c>
      <c r="W7" s="197" t="s">
        <v>99</v>
      </c>
      <c r="X7" s="200" t="s">
        <v>100</v>
      </c>
      <c r="Z7" s="182"/>
      <c r="AA7" s="194"/>
      <c r="AB7" s="194"/>
      <c r="AC7" s="194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82"/>
      <c r="AY7" s="182"/>
      <c r="AZ7" s="182"/>
    </row>
    <row r="8" spans="2:52" x14ac:dyDescent="0.15">
      <c r="B8" s="201"/>
      <c r="C8" s="188"/>
      <c r="D8" s="188"/>
      <c r="E8" s="202"/>
      <c r="F8" s="203"/>
      <c r="G8" s="204" t="s">
        <v>101</v>
      </c>
      <c r="H8" s="203"/>
      <c r="I8" s="202"/>
      <c r="J8" s="203"/>
      <c r="K8" s="202" t="s">
        <v>101</v>
      </c>
      <c r="L8" s="203"/>
      <c r="M8" s="202"/>
      <c r="N8" s="203"/>
      <c r="O8" s="202" t="s">
        <v>101</v>
      </c>
      <c r="P8" s="203"/>
      <c r="Q8" s="202"/>
      <c r="R8" s="203"/>
      <c r="S8" s="202" t="s">
        <v>101</v>
      </c>
      <c r="T8" s="203"/>
      <c r="U8" s="203"/>
      <c r="V8" s="204"/>
      <c r="W8" s="203" t="s">
        <v>101</v>
      </c>
      <c r="X8" s="205"/>
      <c r="Z8" s="182"/>
      <c r="AA8" s="182"/>
      <c r="AB8" s="182"/>
      <c r="AC8" s="18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82"/>
      <c r="AY8" s="182"/>
      <c r="AZ8" s="182"/>
    </row>
    <row r="9" spans="2:52" x14ac:dyDescent="0.15">
      <c r="B9" s="140" t="s">
        <v>102</v>
      </c>
      <c r="C9" s="155">
        <v>21</v>
      </c>
      <c r="D9" s="156" t="s">
        <v>103</v>
      </c>
      <c r="E9" s="189">
        <v>2573</v>
      </c>
      <c r="F9" s="206">
        <v>3360</v>
      </c>
      <c r="G9" s="207">
        <v>2962</v>
      </c>
      <c r="H9" s="206">
        <v>61416</v>
      </c>
      <c r="I9" s="189">
        <v>1785</v>
      </c>
      <c r="J9" s="206">
        <v>2730</v>
      </c>
      <c r="K9" s="189">
        <v>2321</v>
      </c>
      <c r="L9" s="206">
        <v>66313</v>
      </c>
      <c r="M9" s="189">
        <v>945</v>
      </c>
      <c r="N9" s="206">
        <v>1680</v>
      </c>
      <c r="O9" s="189">
        <v>1294</v>
      </c>
      <c r="P9" s="206">
        <v>100840</v>
      </c>
      <c r="Q9" s="189">
        <v>2405</v>
      </c>
      <c r="R9" s="206">
        <v>3380</v>
      </c>
      <c r="S9" s="189">
        <v>2765</v>
      </c>
      <c r="T9" s="206">
        <v>480077</v>
      </c>
      <c r="U9" s="206">
        <v>3675</v>
      </c>
      <c r="V9" s="207">
        <v>5670</v>
      </c>
      <c r="W9" s="206">
        <v>4474</v>
      </c>
      <c r="X9" s="208">
        <v>56167</v>
      </c>
      <c r="Z9" s="182"/>
      <c r="AA9" s="135"/>
      <c r="AB9" s="144"/>
      <c r="AC9" s="135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39"/>
      <c r="AQ9" s="139"/>
      <c r="AR9" s="139"/>
      <c r="AS9" s="182"/>
      <c r="AT9" s="182"/>
      <c r="AU9" s="182"/>
      <c r="AV9" s="182"/>
      <c r="AW9" s="182"/>
      <c r="AX9" s="182"/>
      <c r="AY9" s="182"/>
      <c r="AZ9" s="182"/>
    </row>
    <row r="10" spans="2:52" x14ac:dyDescent="0.15">
      <c r="B10" s="159"/>
      <c r="C10" s="144">
        <v>22</v>
      </c>
      <c r="D10" s="160"/>
      <c r="E10" s="209">
        <v>2625</v>
      </c>
      <c r="F10" s="209">
        <v>3203</v>
      </c>
      <c r="G10" s="209">
        <v>2909</v>
      </c>
      <c r="H10" s="209">
        <v>65459</v>
      </c>
      <c r="I10" s="209">
        <v>1995</v>
      </c>
      <c r="J10" s="209">
        <v>2835</v>
      </c>
      <c r="K10" s="209">
        <v>2375</v>
      </c>
      <c r="L10" s="209">
        <v>57738</v>
      </c>
      <c r="M10" s="209">
        <v>945</v>
      </c>
      <c r="N10" s="209">
        <v>1575</v>
      </c>
      <c r="O10" s="209">
        <v>1286</v>
      </c>
      <c r="P10" s="209">
        <v>106053</v>
      </c>
      <c r="Q10" s="209">
        <v>2310</v>
      </c>
      <c r="R10" s="209">
        <v>2783</v>
      </c>
      <c r="S10" s="209">
        <v>2586</v>
      </c>
      <c r="T10" s="209">
        <v>567129</v>
      </c>
      <c r="U10" s="209">
        <v>4200</v>
      </c>
      <c r="V10" s="209">
        <v>5880</v>
      </c>
      <c r="W10" s="209">
        <v>4763</v>
      </c>
      <c r="X10" s="210">
        <v>60385</v>
      </c>
      <c r="Z10" s="182"/>
      <c r="AA10" s="135"/>
      <c r="AB10" s="144"/>
      <c r="AC10" s="135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39"/>
      <c r="AQ10" s="139"/>
      <c r="AR10" s="139"/>
      <c r="AS10" s="182"/>
      <c r="AT10" s="182"/>
      <c r="AU10" s="182"/>
      <c r="AV10" s="182"/>
      <c r="AW10" s="182"/>
      <c r="AX10" s="182"/>
      <c r="AY10" s="182"/>
      <c r="AZ10" s="182"/>
    </row>
    <row r="11" spans="2:52" x14ac:dyDescent="0.15">
      <c r="B11" s="159"/>
      <c r="C11" s="144">
        <v>23</v>
      </c>
      <c r="D11" s="160"/>
      <c r="E11" s="162">
        <v>2625</v>
      </c>
      <c r="F11" s="162">
        <v>3465</v>
      </c>
      <c r="G11" s="162">
        <v>2918.9504933259377</v>
      </c>
      <c r="H11" s="162">
        <v>76622.3</v>
      </c>
      <c r="I11" s="162">
        <v>2047.5</v>
      </c>
      <c r="J11" s="162">
        <v>2730</v>
      </c>
      <c r="K11" s="162">
        <v>2405.3677003886628</v>
      </c>
      <c r="L11" s="162">
        <v>65475.799999999996</v>
      </c>
      <c r="M11" s="162">
        <v>1050</v>
      </c>
      <c r="N11" s="162">
        <v>1622.25</v>
      </c>
      <c r="O11" s="162">
        <v>1256.547593343802</v>
      </c>
      <c r="P11" s="162">
        <v>104603</v>
      </c>
      <c r="Q11" s="162">
        <v>2047.5</v>
      </c>
      <c r="R11" s="162">
        <v>3150</v>
      </c>
      <c r="S11" s="162">
        <v>2657.4507429234372</v>
      </c>
      <c r="T11" s="162">
        <v>632040.6</v>
      </c>
      <c r="U11" s="162">
        <v>4200</v>
      </c>
      <c r="V11" s="162">
        <v>5786.55</v>
      </c>
      <c r="W11" s="162">
        <v>4795.3564985462108</v>
      </c>
      <c r="X11" s="163">
        <v>47254.5</v>
      </c>
      <c r="Z11" s="182"/>
      <c r="AA11" s="135"/>
      <c r="AB11" s="144"/>
      <c r="AC11" s="135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</row>
    <row r="12" spans="2:52" x14ac:dyDescent="0.15">
      <c r="B12" s="159"/>
      <c r="C12" s="144">
        <v>24</v>
      </c>
      <c r="D12" s="160"/>
      <c r="E12" s="164">
        <v>1890</v>
      </c>
      <c r="F12" s="164">
        <v>3465</v>
      </c>
      <c r="G12" s="164">
        <v>2521.1253005293629</v>
      </c>
      <c r="H12" s="164">
        <v>99705.3</v>
      </c>
      <c r="I12" s="164">
        <v>1460.55</v>
      </c>
      <c r="J12" s="164">
        <v>2730</v>
      </c>
      <c r="K12" s="164">
        <v>2154.8480193336272</v>
      </c>
      <c r="L12" s="164">
        <v>81036.3</v>
      </c>
      <c r="M12" s="164">
        <v>735</v>
      </c>
      <c r="N12" s="164">
        <v>1365</v>
      </c>
      <c r="O12" s="164">
        <v>1038.1835128246266</v>
      </c>
      <c r="P12" s="164">
        <v>112647.1</v>
      </c>
      <c r="Q12" s="164">
        <v>1890</v>
      </c>
      <c r="R12" s="164">
        <v>2992.5</v>
      </c>
      <c r="S12" s="164">
        <v>2449.9001682861335</v>
      </c>
      <c r="T12" s="164">
        <v>626759.6</v>
      </c>
      <c r="U12" s="164">
        <v>3675</v>
      </c>
      <c r="V12" s="164">
        <v>6300</v>
      </c>
      <c r="W12" s="164">
        <v>4636.298080288394</v>
      </c>
      <c r="X12" s="165">
        <v>56787.899999999994</v>
      </c>
      <c r="Z12" s="182"/>
      <c r="AA12" s="135"/>
      <c r="AB12" s="144"/>
      <c r="AC12" s="135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</row>
    <row r="13" spans="2:52" x14ac:dyDescent="0.15">
      <c r="B13" s="150"/>
      <c r="C13" s="154">
        <v>25</v>
      </c>
      <c r="D13" s="166"/>
      <c r="E13" s="211">
        <v>2100</v>
      </c>
      <c r="F13" s="211">
        <v>3622.5</v>
      </c>
      <c r="G13" s="211">
        <v>2893.0909060413942</v>
      </c>
      <c r="H13" s="211">
        <v>112479.29999999999</v>
      </c>
      <c r="I13" s="211">
        <v>1575</v>
      </c>
      <c r="J13" s="211">
        <v>2782.5</v>
      </c>
      <c r="K13" s="211">
        <v>2287.9424321139095</v>
      </c>
      <c r="L13" s="211">
        <v>91295.6</v>
      </c>
      <c r="M13" s="211">
        <v>819</v>
      </c>
      <c r="N13" s="211">
        <v>1575</v>
      </c>
      <c r="O13" s="211">
        <v>1174.1582001555912</v>
      </c>
      <c r="P13" s="211">
        <v>120561.90000000001</v>
      </c>
      <c r="Q13" s="211">
        <v>2047.5</v>
      </c>
      <c r="R13" s="211">
        <v>3008.25</v>
      </c>
      <c r="S13" s="211">
        <v>2626.189180128441</v>
      </c>
      <c r="T13" s="211">
        <v>644871.69999999984</v>
      </c>
      <c r="U13" s="211">
        <v>4200</v>
      </c>
      <c r="V13" s="211">
        <v>6195</v>
      </c>
      <c r="W13" s="211">
        <v>4929.5732261713156</v>
      </c>
      <c r="X13" s="212">
        <v>56947.299999999988</v>
      </c>
      <c r="Z13" s="182"/>
      <c r="AA13" s="135"/>
      <c r="AB13" s="144"/>
      <c r="AC13" s="135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82"/>
      <c r="AY13" s="182"/>
      <c r="AZ13" s="182"/>
    </row>
    <row r="14" spans="2:52" x14ac:dyDescent="0.15">
      <c r="B14" s="159"/>
      <c r="C14" s="144">
        <v>5</v>
      </c>
      <c r="D14" s="160"/>
      <c r="E14" s="209">
        <v>2835</v>
      </c>
      <c r="F14" s="209">
        <v>3465</v>
      </c>
      <c r="G14" s="209">
        <v>2939.9661687170483</v>
      </c>
      <c r="H14" s="209">
        <v>9518.2999999999993</v>
      </c>
      <c r="I14" s="209">
        <v>2100</v>
      </c>
      <c r="J14" s="209">
        <v>2625</v>
      </c>
      <c r="K14" s="209">
        <v>2309.664575508687</v>
      </c>
      <c r="L14" s="209">
        <v>6973.9</v>
      </c>
      <c r="M14" s="209">
        <v>945</v>
      </c>
      <c r="N14" s="209">
        <v>1470</v>
      </c>
      <c r="O14" s="209">
        <v>1102.6429157462915</v>
      </c>
      <c r="P14" s="209">
        <v>7798</v>
      </c>
      <c r="Q14" s="209">
        <v>2310</v>
      </c>
      <c r="R14" s="209">
        <v>2730</v>
      </c>
      <c r="S14" s="209">
        <v>2572.782309906544</v>
      </c>
      <c r="T14" s="209">
        <v>53524.6</v>
      </c>
      <c r="U14" s="209">
        <v>4410</v>
      </c>
      <c r="V14" s="209">
        <v>5775</v>
      </c>
      <c r="W14" s="209">
        <v>4829.7178061805153</v>
      </c>
      <c r="X14" s="210">
        <v>4223.1000000000004</v>
      </c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</row>
    <row r="15" spans="2:52" x14ac:dyDescent="0.15">
      <c r="B15" s="159"/>
      <c r="C15" s="144">
        <v>6</v>
      </c>
      <c r="D15" s="160"/>
      <c r="E15" s="209">
        <v>2520</v>
      </c>
      <c r="F15" s="209">
        <v>3360</v>
      </c>
      <c r="G15" s="209">
        <v>2835.4644835723975</v>
      </c>
      <c r="H15" s="209">
        <v>9198.1</v>
      </c>
      <c r="I15" s="209">
        <v>2100</v>
      </c>
      <c r="J15" s="209">
        <v>2520</v>
      </c>
      <c r="K15" s="209">
        <v>2309.5963379425621</v>
      </c>
      <c r="L15" s="209">
        <v>6743.4</v>
      </c>
      <c r="M15" s="209">
        <v>840</v>
      </c>
      <c r="N15" s="209">
        <v>1155</v>
      </c>
      <c r="O15" s="209">
        <v>1018.3385197645082</v>
      </c>
      <c r="P15" s="209">
        <v>8397.2999999999993</v>
      </c>
      <c r="Q15" s="209">
        <v>2362.5</v>
      </c>
      <c r="R15" s="209">
        <v>2940</v>
      </c>
      <c r="S15" s="209">
        <v>2662.152932761087</v>
      </c>
      <c r="T15" s="209">
        <v>49294.3</v>
      </c>
      <c r="U15" s="209">
        <v>4410</v>
      </c>
      <c r="V15" s="209">
        <v>5565</v>
      </c>
      <c r="W15" s="209">
        <v>4893.1713625006669</v>
      </c>
      <c r="X15" s="210">
        <v>4094.9</v>
      </c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</row>
    <row r="16" spans="2:52" x14ac:dyDescent="0.15">
      <c r="B16" s="159"/>
      <c r="C16" s="144">
        <v>7</v>
      </c>
      <c r="D16" s="160"/>
      <c r="E16" s="209">
        <v>2520</v>
      </c>
      <c r="F16" s="209">
        <v>3360</v>
      </c>
      <c r="G16" s="209">
        <v>2919.3769690781778</v>
      </c>
      <c r="H16" s="209">
        <v>10627</v>
      </c>
      <c r="I16" s="209">
        <v>2100</v>
      </c>
      <c r="J16" s="209">
        <v>2625</v>
      </c>
      <c r="K16" s="209">
        <v>2310.1403064714732</v>
      </c>
      <c r="L16" s="209">
        <v>9217.1</v>
      </c>
      <c r="M16" s="209">
        <v>945</v>
      </c>
      <c r="N16" s="209">
        <v>1470</v>
      </c>
      <c r="O16" s="209">
        <v>1165.7130858417304</v>
      </c>
      <c r="P16" s="209">
        <v>10274.200000000001</v>
      </c>
      <c r="Q16" s="209">
        <v>2362.5</v>
      </c>
      <c r="R16" s="209">
        <v>2940</v>
      </c>
      <c r="S16" s="209">
        <v>2677.2175118594246</v>
      </c>
      <c r="T16" s="209">
        <v>53994</v>
      </c>
      <c r="U16" s="209">
        <v>4200</v>
      </c>
      <c r="V16" s="209">
        <v>5565</v>
      </c>
      <c r="W16" s="209">
        <v>4724.9306333476952</v>
      </c>
      <c r="X16" s="210">
        <v>6061.4</v>
      </c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</row>
    <row r="17" spans="2:52" x14ac:dyDescent="0.15">
      <c r="B17" s="159"/>
      <c r="C17" s="144">
        <v>8</v>
      </c>
      <c r="D17" s="160"/>
      <c r="E17" s="209">
        <v>2415</v>
      </c>
      <c r="F17" s="209">
        <v>3360</v>
      </c>
      <c r="G17" s="209">
        <v>2835.2434205326813</v>
      </c>
      <c r="H17" s="210">
        <v>10369.799999999999</v>
      </c>
      <c r="I17" s="209">
        <v>2100</v>
      </c>
      <c r="J17" s="209">
        <v>2520</v>
      </c>
      <c r="K17" s="209">
        <v>2367.7134123976039</v>
      </c>
      <c r="L17" s="209">
        <v>7901.8</v>
      </c>
      <c r="M17" s="209">
        <v>945</v>
      </c>
      <c r="N17" s="209">
        <v>1470</v>
      </c>
      <c r="O17" s="209">
        <v>1165.3513732644169</v>
      </c>
      <c r="P17" s="209">
        <v>7975.9</v>
      </c>
      <c r="Q17" s="209">
        <v>2425.5</v>
      </c>
      <c r="R17" s="209">
        <v>2940</v>
      </c>
      <c r="S17" s="210">
        <v>2645.8017882228992</v>
      </c>
      <c r="T17" s="209">
        <v>45564.3</v>
      </c>
      <c r="U17" s="209">
        <v>4410</v>
      </c>
      <c r="V17" s="209">
        <v>5565</v>
      </c>
      <c r="W17" s="210">
        <v>4782.9066406753464</v>
      </c>
      <c r="X17" s="210">
        <v>4960.6000000000004</v>
      </c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</row>
    <row r="18" spans="2:52" x14ac:dyDescent="0.15">
      <c r="B18" s="159"/>
      <c r="C18" s="144">
        <v>9</v>
      </c>
      <c r="D18" s="160"/>
      <c r="E18" s="209">
        <v>2415</v>
      </c>
      <c r="F18" s="209">
        <v>3360</v>
      </c>
      <c r="G18" s="209">
        <v>2882.4367682631855</v>
      </c>
      <c r="H18" s="209">
        <v>8392.7000000000007</v>
      </c>
      <c r="I18" s="209">
        <v>2100</v>
      </c>
      <c r="J18" s="209">
        <v>2520</v>
      </c>
      <c r="K18" s="209">
        <v>2310.4043630017454</v>
      </c>
      <c r="L18" s="209">
        <v>6697.1</v>
      </c>
      <c r="M18" s="209">
        <v>819</v>
      </c>
      <c r="N18" s="209">
        <v>1470</v>
      </c>
      <c r="O18" s="209">
        <v>1160.1633777339255</v>
      </c>
      <c r="P18" s="209">
        <v>7801.8</v>
      </c>
      <c r="Q18" s="209">
        <v>2415</v>
      </c>
      <c r="R18" s="209">
        <v>2940</v>
      </c>
      <c r="S18" s="209">
        <v>2630.3816420898747</v>
      </c>
      <c r="T18" s="209">
        <v>50377.599999999999</v>
      </c>
      <c r="U18" s="209">
        <v>4410</v>
      </c>
      <c r="V18" s="209">
        <v>5617.5</v>
      </c>
      <c r="W18" s="209">
        <v>4893.3379362835713</v>
      </c>
      <c r="X18" s="210">
        <v>4107.3</v>
      </c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</row>
    <row r="19" spans="2:52" x14ac:dyDescent="0.15">
      <c r="B19" s="159"/>
      <c r="C19" s="144">
        <v>10</v>
      </c>
      <c r="D19" s="160"/>
      <c r="E19" s="209">
        <v>2730</v>
      </c>
      <c r="F19" s="209">
        <v>3465</v>
      </c>
      <c r="G19" s="209">
        <v>2992.1954781455147</v>
      </c>
      <c r="H19" s="209">
        <v>9351.4</v>
      </c>
      <c r="I19" s="209">
        <v>2241.75</v>
      </c>
      <c r="J19" s="209">
        <v>2730</v>
      </c>
      <c r="K19" s="209">
        <v>2467.4565756823831</v>
      </c>
      <c r="L19" s="209">
        <v>7079</v>
      </c>
      <c r="M19" s="209">
        <v>1050</v>
      </c>
      <c r="N19" s="209">
        <v>1470</v>
      </c>
      <c r="O19" s="209">
        <v>1260.4532620133291</v>
      </c>
      <c r="P19" s="209">
        <v>11697.2</v>
      </c>
      <c r="Q19" s="209">
        <v>2358.3000000000002</v>
      </c>
      <c r="R19" s="209">
        <v>2835</v>
      </c>
      <c r="S19" s="209">
        <v>2682.436412521954</v>
      </c>
      <c r="T19" s="209">
        <v>49377.7</v>
      </c>
      <c r="U19" s="209">
        <v>4725</v>
      </c>
      <c r="V19" s="210">
        <v>6195</v>
      </c>
      <c r="W19" s="209">
        <v>5459.9686282151206</v>
      </c>
      <c r="X19" s="210">
        <v>5379</v>
      </c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</row>
    <row r="20" spans="2:52" x14ac:dyDescent="0.15">
      <c r="B20" s="159"/>
      <c r="C20" s="144">
        <v>11</v>
      </c>
      <c r="D20" s="160"/>
      <c r="E20" s="209">
        <v>2625</v>
      </c>
      <c r="F20" s="209">
        <v>3622.5</v>
      </c>
      <c r="G20" s="209">
        <v>3055.4980789168731</v>
      </c>
      <c r="H20" s="209">
        <v>9299</v>
      </c>
      <c r="I20" s="209">
        <v>2310</v>
      </c>
      <c r="J20" s="209">
        <v>2730</v>
      </c>
      <c r="K20" s="209">
        <v>2488.1508254716991</v>
      </c>
      <c r="L20" s="209">
        <v>8664.9</v>
      </c>
      <c r="M20" s="209">
        <v>1102.5</v>
      </c>
      <c r="N20" s="209">
        <v>1470</v>
      </c>
      <c r="O20" s="209">
        <v>1259.8611321039914</v>
      </c>
      <c r="P20" s="209">
        <v>10428.799999999999</v>
      </c>
      <c r="Q20" s="209">
        <v>2520</v>
      </c>
      <c r="R20" s="209">
        <v>2982</v>
      </c>
      <c r="S20" s="209">
        <v>2730.3135131019785</v>
      </c>
      <c r="T20" s="209">
        <v>56975.6</v>
      </c>
      <c r="U20" s="209">
        <v>4725</v>
      </c>
      <c r="V20" s="209">
        <v>5775</v>
      </c>
      <c r="W20" s="209">
        <v>5218.6851183452463</v>
      </c>
      <c r="X20" s="210">
        <v>5417.9</v>
      </c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</row>
    <row r="21" spans="2:52" x14ac:dyDescent="0.15">
      <c r="B21" s="159"/>
      <c r="C21" s="144">
        <v>12</v>
      </c>
      <c r="D21" s="160"/>
      <c r="E21" s="209">
        <v>2625</v>
      </c>
      <c r="F21" s="209">
        <v>3570</v>
      </c>
      <c r="G21" s="209">
        <v>3049.7978363261714</v>
      </c>
      <c r="H21" s="209">
        <v>15877.7</v>
      </c>
      <c r="I21" s="209">
        <v>2310</v>
      </c>
      <c r="J21" s="209">
        <v>2782.5</v>
      </c>
      <c r="K21" s="209">
        <v>2572.7199805394234</v>
      </c>
      <c r="L21" s="209">
        <v>12955.1</v>
      </c>
      <c r="M21" s="209">
        <v>1050</v>
      </c>
      <c r="N21" s="209">
        <v>1470</v>
      </c>
      <c r="O21" s="209">
        <v>1323.1519245633021</v>
      </c>
      <c r="P21" s="209">
        <v>15579.5</v>
      </c>
      <c r="Q21" s="209">
        <v>2572.5</v>
      </c>
      <c r="R21" s="209">
        <v>3008.25</v>
      </c>
      <c r="S21" s="209">
        <v>2808.3863437962582</v>
      </c>
      <c r="T21" s="209">
        <v>80383.3</v>
      </c>
      <c r="U21" s="209">
        <v>4725</v>
      </c>
      <c r="V21" s="209">
        <v>5775</v>
      </c>
      <c r="W21" s="209">
        <v>5254.9384310427677</v>
      </c>
      <c r="X21" s="210">
        <v>8533.6</v>
      </c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</row>
    <row r="22" spans="2:52" x14ac:dyDescent="0.15">
      <c r="B22" s="159" t="s">
        <v>104</v>
      </c>
      <c r="C22" s="144">
        <v>1</v>
      </c>
      <c r="D22" s="160" t="s">
        <v>105</v>
      </c>
      <c r="E22" s="209">
        <v>2415</v>
      </c>
      <c r="F22" s="209">
        <v>3570</v>
      </c>
      <c r="G22" s="209">
        <v>2955.9773863684368</v>
      </c>
      <c r="H22" s="209">
        <v>15918.6</v>
      </c>
      <c r="I22" s="209">
        <v>2100</v>
      </c>
      <c r="J22" s="209">
        <v>2730</v>
      </c>
      <c r="K22" s="209">
        <v>2425.6977826812326</v>
      </c>
      <c r="L22" s="209">
        <v>14029.7</v>
      </c>
      <c r="M22" s="209">
        <v>1050</v>
      </c>
      <c r="N22" s="209">
        <v>1470</v>
      </c>
      <c r="O22" s="209">
        <v>1260.2876266617093</v>
      </c>
      <c r="P22" s="209">
        <v>9234.2000000000007</v>
      </c>
      <c r="Q22" s="209">
        <v>2299.5</v>
      </c>
      <c r="R22" s="209">
        <v>2835</v>
      </c>
      <c r="S22" s="209">
        <v>2651.5980992347568</v>
      </c>
      <c r="T22" s="209">
        <v>62417.4</v>
      </c>
      <c r="U22" s="209">
        <v>4200</v>
      </c>
      <c r="V22" s="209">
        <v>5775</v>
      </c>
      <c r="W22" s="209">
        <v>4724.5664753706369</v>
      </c>
      <c r="X22" s="210">
        <v>10490.4</v>
      </c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</row>
    <row r="23" spans="2:52" x14ac:dyDescent="0.15">
      <c r="B23" s="159"/>
      <c r="C23" s="144">
        <v>2</v>
      </c>
      <c r="D23" s="160"/>
      <c r="E23" s="209">
        <v>2415</v>
      </c>
      <c r="F23" s="209">
        <v>3675</v>
      </c>
      <c r="G23" s="209">
        <v>2992.2157646701135</v>
      </c>
      <c r="H23" s="209">
        <v>10832.2</v>
      </c>
      <c r="I23" s="209">
        <v>2100</v>
      </c>
      <c r="J23" s="209">
        <v>2730</v>
      </c>
      <c r="K23" s="209">
        <v>2351.8794393291678</v>
      </c>
      <c r="L23" s="209">
        <v>9479</v>
      </c>
      <c r="M23" s="209">
        <v>1050</v>
      </c>
      <c r="N23" s="209">
        <v>1575</v>
      </c>
      <c r="O23" s="209">
        <v>1328.3308519261129</v>
      </c>
      <c r="P23" s="209">
        <v>11687</v>
      </c>
      <c r="Q23" s="209">
        <v>2388.75</v>
      </c>
      <c r="R23" s="209">
        <v>3150</v>
      </c>
      <c r="S23" s="209">
        <v>2798.2106588162715</v>
      </c>
      <c r="T23" s="209">
        <v>53335.5</v>
      </c>
      <c r="U23" s="209">
        <v>4200</v>
      </c>
      <c r="V23" s="209">
        <v>5794.95</v>
      </c>
      <c r="W23" s="209">
        <v>4935.1329069417043</v>
      </c>
      <c r="X23" s="210">
        <v>4341.5</v>
      </c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</row>
    <row r="24" spans="2:52" x14ac:dyDescent="0.15">
      <c r="B24" s="159"/>
      <c r="C24" s="144">
        <v>3</v>
      </c>
      <c r="D24" s="160"/>
      <c r="E24" s="209">
        <v>2835</v>
      </c>
      <c r="F24" s="209">
        <v>3675</v>
      </c>
      <c r="G24" s="209">
        <v>3150.0500931098672</v>
      </c>
      <c r="H24" s="209">
        <v>10002.9</v>
      </c>
      <c r="I24" s="209">
        <v>2205</v>
      </c>
      <c r="J24" s="209">
        <v>2730</v>
      </c>
      <c r="K24" s="209">
        <v>2467.1172265904211</v>
      </c>
      <c r="L24" s="209">
        <v>8294.2000000000007</v>
      </c>
      <c r="M24" s="209">
        <v>1050</v>
      </c>
      <c r="N24" s="209">
        <v>1470</v>
      </c>
      <c r="O24" s="209">
        <v>1239.1195659782991</v>
      </c>
      <c r="P24" s="209">
        <v>11436.5</v>
      </c>
      <c r="Q24" s="209">
        <v>2520</v>
      </c>
      <c r="R24" s="209">
        <v>2940</v>
      </c>
      <c r="S24" s="209">
        <v>2740.4665939368301</v>
      </c>
      <c r="T24" s="209">
        <v>55197.7</v>
      </c>
      <c r="U24" s="209">
        <v>4410</v>
      </c>
      <c r="V24" s="209">
        <v>5775</v>
      </c>
      <c r="W24" s="209">
        <v>4992.2879591063993</v>
      </c>
      <c r="X24" s="210">
        <v>5397.4</v>
      </c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</row>
    <row r="25" spans="2:52" x14ac:dyDescent="0.15">
      <c r="B25" s="159"/>
      <c r="C25" s="144">
        <v>4</v>
      </c>
      <c r="D25" s="160"/>
      <c r="E25" s="209">
        <v>2916</v>
      </c>
      <c r="F25" s="209">
        <v>3812.4</v>
      </c>
      <c r="G25" s="209">
        <v>3196.7860134558891</v>
      </c>
      <c r="H25" s="209">
        <v>9124.2000000000007</v>
      </c>
      <c r="I25" s="209">
        <v>2268</v>
      </c>
      <c r="J25" s="209">
        <v>2808</v>
      </c>
      <c r="K25" s="209">
        <v>2592.092480149463</v>
      </c>
      <c r="L25" s="209">
        <v>8235</v>
      </c>
      <c r="M25" s="209">
        <v>1080</v>
      </c>
      <c r="N25" s="209">
        <v>1512</v>
      </c>
      <c r="O25" s="209">
        <v>1274.182881510814</v>
      </c>
      <c r="P25" s="209">
        <v>8973.2000000000007</v>
      </c>
      <c r="Q25" s="209">
        <v>2511</v>
      </c>
      <c r="R25" s="209">
        <v>3024</v>
      </c>
      <c r="S25" s="209">
        <v>2845.489861435864</v>
      </c>
      <c r="T25" s="209">
        <v>60299.199999999997</v>
      </c>
      <c r="U25" s="209">
        <v>4536</v>
      </c>
      <c r="V25" s="209">
        <v>5940</v>
      </c>
      <c r="W25" s="209">
        <v>5081.2938014297079</v>
      </c>
      <c r="X25" s="210">
        <v>5825.3</v>
      </c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</row>
    <row r="26" spans="2:52" x14ac:dyDescent="0.15">
      <c r="B26" s="150"/>
      <c r="C26" s="154">
        <v>5</v>
      </c>
      <c r="D26" s="166"/>
      <c r="E26" s="211">
        <v>2916</v>
      </c>
      <c r="F26" s="211">
        <v>3758.4</v>
      </c>
      <c r="G26" s="211">
        <v>3261.8806992773157</v>
      </c>
      <c r="H26" s="211">
        <v>10999.7</v>
      </c>
      <c r="I26" s="211">
        <v>2268</v>
      </c>
      <c r="J26" s="211">
        <v>2808</v>
      </c>
      <c r="K26" s="211">
        <v>2516.4125625218094</v>
      </c>
      <c r="L26" s="211">
        <v>9194.9</v>
      </c>
      <c r="M26" s="211">
        <v>1155.5999999999999</v>
      </c>
      <c r="N26" s="211">
        <v>1512</v>
      </c>
      <c r="O26" s="211">
        <v>1296.3999106272338</v>
      </c>
      <c r="P26" s="211">
        <v>8296.5</v>
      </c>
      <c r="Q26" s="211">
        <v>2446.1999999999998</v>
      </c>
      <c r="R26" s="211">
        <v>3024</v>
      </c>
      <c r="S26" s="211">
        <v>2807.9880103056075</v>
      </c>
      <c r="T26" s="211">
        <v>46657.599999999999</v>
      </c>
      <c r="U26" s="211">
        <v>4536</v>
      </c>
      <c r="V26" s="211">
        <v>6480</v>
      </c>
      <c r="W26" s="211">
        <v>5043.5794013245013</v>
      </c>
      <c r="X26" s="212">
        <v>6915.6</v>
      </c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</row>
    <row r="27" spans="2:52" x14ac:dyDescent="0.15">
      <c r="B27" s="159"/>
      <c r="C27" s="152" t="s">
        <v>90</v>
      </c>
      <c r="D27" s="171"/>
      <c r="E27" s="791" t="s">
        <v>121</v>
      </c>
      <c r="F27" s="792"/>
      <c r="G27" s="792"/>
      <c r="H27" s="793"/>
      <c r="I27" s="196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</row>
    <row r="28" spans="2:52" x14ac:dyDescent="0.15">
      <c r="B28" s="145" t="s">
        <v>96</v>
      </c>
      <c r="C28" s="146"/>
      <c r="D28" s="147"/>
      <c r="E28" s="196" t="s">
        <v>97</v>
      </c>
      <c r="F28" s="197" t="s">
        <v>98</v>
      </c>
      <c r="G28" s="192" t="s">
        <v>99</v>
      </c>
      <c r="H28" s="197" t="s">
        <v>100</v>
      </c>
      <c r="I28" s="196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82"/>
      <c r="Y28" s="182"/>
      <c r="Z28" s="182"/>
      <c r="AA28" s="135"/>
      <c r="AB28" s="144"/>
      <c r="AC28" s="144"/>
      <c r="AD28" s="794"/>
      <c r="AE28" s="794"/>
      <c r="AF28" s="794"/>
      <c r="AG28" s="794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</row>
    <row r="29" spans="2:52" x14ac:dyDescent="0.15">
      <c r="B29" s="150"/>
      <c r="C29" s="151"/>
      <c r="D29" s="151"/>
      <c r="E29" s="202"/>
      <c r="F29" s="203"/>
      <c r="G29" s="204" t="s">
        <v>101</v>
      </c>
      <c r="H29" s="203"/>
      <c r="I29" s="196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82"/>
      <c r="Y29" s="182"/>
      <c r="Z29" s="182"/>
      <c r="AA29" s="146"/>
      <c r="AB29" s="146"/>
      <c r="AC29" s="146"/>
      <c r="AD29" s="192"/>
      <c r="AE29" s="192"/>
      <c r="AF29" s="192"/>
      <c r="AG29" s="19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  <c r="AZ29" s="182"/>
    </row>
    <row r="30" spans="2:52" ht="13.5" x14ac:dyDescent="0.15">
      <c r="B30" s="140" t="s">
        <v>102</v>
      </c>
      <c r="C30" s="155">
        <v>21</v>
      </c>
      <c r="D30" s="156" t="s">
        <v>103</v>
      </c>
      <c r="E30" s="189">
        <v>5250</v>
      </c>
      <c r="F30" s="206">
        <v>7140</v>
      </c>
      <c r="G30" s="207">
        <v>6231</v>
      </c>
      <c r="H30" s="206">
        <v>87571</v>
      </c>
      <c r="I30" s="196"/>
      <c r="J30" s="192"/>
      <c r="K30" s="192"/>
      <c r="L30" s="183"/>
      <c r="M30" s="184"/>
      <c r="N30" s="184"/>
      <c r="O30" s="184"/>
      <c r="P30" s="184"/>
      <c r="Q30" s="184"/>
      <c r="R30" s="184"/>
      <c r="S30" s="192"/>
      <c r="T30" s="192"/>
      <c r="U30" s="192"/>
      <c r="V30" s="192"/>
      <c r="W30" s="192"/>
      <c r="X30" s="182"/>
      <c r="Y30" s="182"/>
      <c r="Z30" s="182"/>
      <c r="AA30" s="135"/>
      <c r="AB30" s="135"/>
      <c r="AC30" s="135"/>
      <c r="AD30" s="192"/>
      <c r="AE30" s="192"/>
      <c r="AF30" s="192"/>
      <c r="AG30" s="19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</row>
    <row r="31" spans="2:52" ht="13.5" x14ac:dyDescent="0.15">
      <c r="B31" s="159"/>
      <c r="C31" s="144">
        <v>22</v>
      </c>
      <c r="D31" s="160"/>
      <c r="E31" s="209">
        <v>5250</v>
      </c>
      <c r="F31" s="209">
        <v>6825</v>
      </c>
      <c r="G31" s="209">
        <v>5781</v>
      </c>
      <c r="H31" s="210">
        <v>118948</v>
      </c>
      <c r="I31" s="213"/>
      <c r="J31" s="182"/>
      <c r="K31" s="182"/>
      <c r="L31" s="183"/>
      <c r="M31" s="183"/>
      <c r="N31" s="183"/>
      <c r="O31" s="183"/>
      <c r="P31" s="183"/>
      <c r="Q31" s="183"/>
      <c r="R31" s="183"/>
      <c r="S31" s="182"/>
      <c r="T31" s="182"/>
      <c r="U31" s="182"/>
      <c r="V31" s="182"/>
      <c r="W31" s="182"/>
      <c r="X31" s="182"/>
      <c r="Y31" s="182"/>
      <c r="Z31" s="182"/>
      <c r="AA31" s="135"/>
      <c r="AB31" s="144"/>
      <c r="AC31" s="135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</row>
    <row r="32" spans="2:52" ht="13.5" x14ac:dyDescent="0.15">
      <c r="B32" s="159"/>
      <c r="C32" s="144">
        <v>23</v>
      </c>
      <c r="D32" s="160"/>
      <c r="E32" s="162">
        <v>5250</v>
      </c>
      <c r="F32" s="162">
        <v>5775</v>
      </c>
      <c r="G32" s="162">
        <v>3144.5645666332666</v>
      </c>
      <c r="H32" s="162">
        <v>101331.50000000001</v>
      </c>
      <c r="I32" s="213"/>
      <c r="J32" s="182"/>
      <c r="K32" s="182"/>
      <c r="L32" s="183"/>
      <c r="M32" s="183"/>
      <c r="N32" s="183"/>
      <c r="O32" s="183"/>
      <c r="P32" s="183"/>
      <c r="Q32" s="183"/>
      <c r="R32" s="183"/>
      <c r="S32" s="182"/>
      <c r="T32" s="182"/>
      <c r="U32" s="182"/>
      <c r="V32" s="182"/>
      <c r="W32" s="182"/>
      <c r="X32" s="182"/>
      <c r="Y32" s="182"/>
      <c r="Z32" s="182"/>
      <c r="AA32" s="135"/>
      <c r="AB32" s="144"/>
      <c r="AC32" s="135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</row>
    <row r="33" spans="2:52" ht="13.5" x14ac:dyDescent="0.15">
      <c r="B33" s="159"/>
      <c r="C33" s="144">
        <v>24</v>
      </c>
      <c r="D33" s="160"/>
      <c r="E33" s="164">
        <v>5040</v>
      </c>
      <c r="F33" s="164">
        <v>7875</v>
      </c>
      <c r="G33" s="164">
        <v>5965.3544571373859</v>
      </c>
      <c r="H33" s="165">
        <v>124308.8</v>
      </c>
      <c r="I33" s="213"/>
      <c r="J33" s="182"/>
      <c r="K33" s="182"/>
      <c r="L33" s="183"/>
      <c r="M33" s="183"/>
      <c r="N33" s="183"/>
      <c r="O33" s="183"/>
      <c r="P33" s="183"/>
      <c r="Q33" s="183"/>
      <c r="R33" s="183"/>
      <c r="S33" s="182"/>
      <c r="T33" s="182"/>
      <c r="U33" s="182"/>
      <c r="V33" s="182"/>
      <c r="W33" s="182"/>
      <c r="X33" s="182"/>
      <c r="Y33" s="182"/>
      <c r="Z33" s="182"/>
      <c r="AA33" s="135"/>
      <c r="AB33" s="144"/>
      <c r="AC33" s="135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</row>
    <row r="34" spans="2:52" x14ac:dyDescent="0.15">
      <c r="B34" s="150"/>
      <c r="C34" s="154">
        <v>25</v>
      </c>
      <c r="D34" s="166"/>
      <c r="E34" s="211">
        <v>5775</v>
      </c>
      <c r="F34" s="211">
        <v>7875</v>
      </c>
      <c r="G34" s="211">
        <v>6894.0317148197182</v>
      </c>
      <c r="H34" s="212">
        <v>103897.99999999999</v>
      </c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35"/>
      <c r="AB34" s="144"/>
      <c r="AC34" s="135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  <c r="AZ34" s="182"/>
    </row>
    <row r="35" spans="2:52" x14ac:dyDescent="0.15">
      <c r="B35" s="159"/>
      <c r="C35" s="144">
        <v>5</v>
      </c>
      <c r="D35" s="160"/>
      <c r="E35" s="209">
        <v>6300</v>
      </c>
      <c r="F35" s="209">
        <v>7707</v>
      </c>
      <c r="G35" s="209">
        <v>6888.4459459459458</v>
      </c>
      <c r="H35" s="210">
        <v>6791.4</v>
      </c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Z35" s="182"/>
      <c r="AA35" s="135"/>
      <c r="AB35" s="144"/>
      <c r="AC35" s="135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  <c r="AZ35" s="182"/>
    </row>
    <row r="36" spans="2:52" x14ac:dyDescent="0.15">
      <c r="B36" s="159"/>
      <c r="C36" s="144">
        <v>6</v>
      </c>
      <c r="D36" s="160"/>
      <c r="E36" s="209">
        <v>6090</v>
      </c>
      <c r="F36" s="209">
        <v>7350</v>
      </c>
      <c r="G36" s="209">
        <v>6557.2470922182201</v>
      </c>
      <c r="H36" s="210">
        <v>8684.2999999999993</v>
      </c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Z36" s="182"/>
      <c r="AA36" s="135"/>
      <c r="AB36" s="144"/>
      <c r="AC36" s="135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182"/>
      <c r="AV36" s="182"/>
      <c r="AW36" s="182"/>
      <c r="AX36" s="182"/>
      <c r="AY36" s="182"/>
      <c r="AZ36" s="182"/>
    </row>
    <row r="37" spans="2:52" x14ac:dyDescent="0.15">
      <c r="B37" s="159"/>
      <c r="C37" s="144">
        <v>7</v>
      </c>
      <c r="D37" s="160"/>
      <c r="E37" s="209">
        <v>5775</v>
      </c>
      <c r="F37" s="209">
        <v>7350</v>
      </c>
      <c r="G37" s="209">
        <v>6357.3310370054269</v>
      </c>
      <c r="H37" s="210">
        <v>9495.2999999999993</v>
      </c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Z37" s="182"/>
      <c r="AA37" s="135"/>
      <c r="AB37" s="144"/>
      <c r="AC37" s="135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  <c r="AW37" s="182"/>
      <c r="AX37" s="182"/>
      <c r="AY37" s="182"/>
      <c r="AZ37" s="182"/>
    </row>
    <row r="38" spans="2:52" x14ac:dyDescent="0.15">
      <c r="B38" s="159"/>
      <c r="C38" s="144">
        <v>8</v>
      </c>
      <c r="D38" s="160"/>
      <c r="E38" s="209">
        <v>5775</v>
      </c>
      <c r="F38" s="209">
        <v>7350</v>
      </c>
      <c r="G38" s="209">
        <v>6310.3806544202071</v>
      </c>
      <c r="H38" s="210">
        <v>9502.7000000000007</v>
      </c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Z38" s="182"/>
      <c r="AA38" s="135"/>
      <c r="AB38" s="144"/>
      <c r="AC38" s="135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</row>
    <row r="39" spans="2:52" x14ac:dyDescent="0.15">
      <c r="B39" s="159"/>
      <c r="C39" s="144">
        <v>9</v>
      </c>
      <c r="D39" s="160"/>
      <c r="E39" s="209">
        <v>5775</v>
      </c>
      <c r="F39" s="209">
        <v>7350</v>
      </c>
      <c r="G39" s="209">
        <v>6457.9535413345457</v>
      </c>
      <c r="H39" s="210">
        <v>7420.5</v>
      </c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Z39" s="182"/>
      <c r="AA39" s="135"/>
      <c r="AB39" s="144"/>
      <c r="AC39" s="135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</row>
    <row r="40" spans="2:52" x14ac:dyDescent="0.15">
      <c r="B40" s="159"/>
      <c r="C40" s="144">
        <v>10</v>
      </c>
      <c r="D40" s="160"/>
      <c r="E40" s="209">
        <v>6300</v>
      </c>
      <c r="F40" s="209">
        <v>7875</v>
      </c>
      <c r="G40" s="209">
        <v>7176.4549180327867</v>
      </c>
      <c r="H40" s="210">
        <v>9233</v>
      </c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Z40" s="182"/>
      <c r="AA40" s="135"/>
      <c r="AB40" s="144"/>
      <c r="AC40" s="135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</row>
    <row r="41" spans="2:52" x14ac:dyDescent="0.15">
      <c r="B41" s="159"/>
      <c r="C41" s="144">
        <v>11</v>
      </c>
      <c r="D41" s="160"/>
      <c r="E41" s="209">
        <v>6300</v>
      </c>
      <c r="F41" s="209">
        <v>7507.5</v>
      </c>
      <c r="G41" s="209">
        <v>7140.2212855637536</v>
      </c>
      <c r="H41" s="210">
        <v>10306.799999999999</v>
      </c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Z41" s="182"/>
      <c r="AA41" s="135"/>
      <c r="AB41" s="144"/>
      <c r="AC41" s="135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</row>
    <row r="42" spans="2:52" x14ac:dyDescent="0.15">
      <c r="B42" s="159"/>
      <c r="C42" s="144">
        <v>12</v>
      </c>
      <c r="D42" s="160"/>
      <c r="E42" s="209">
        <v>6300</v>
      </c>
      <c r="F42" s="209">
        <v>7875</v>
      </c>
      <c r="G42" s="209">
        <v>7349.8529633933758</v>
      </c>
      <c r="H42" s="210">
        <v>15284.2</v>
      </c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Z42" s="182"/>
      <c r="AA42" s="135"/>
      <c r="AB42" s="144"/>
      <c r="AC42" s="135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</row>
    <row r="43" spans="2:52" x14ac:dyDescent="0.15">
      <c r="B43" s="159" t="s">
        <v>104</v>
      </c>
      <c r="C43" s="144">
        <v>1</v>
      </c>
      <c r="D43" s="160" t="s">
        <v>105</v>
      </c>
      <c r="E43" s="209">
        <v>6090</v>
      </c>
      <c r="F43" s="209">
        <v>7350</v>
      </c>
      <c r="G43" s="209">
        <v>6578.3170311979566</v>
      </c>
      <c r="H43" s="210">
        <v>17159.8</v>
      </c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Z43" s="182"/>
      <c r="AA43" s="135"/>
      <c r="AB43" s="144"/>
      <c r="AC43" s="135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</row>
    <row r="44" spans="2:52" x14ac:dyDescent="0.15">
      <c r="B44" s="159"/>
      <c r="C44" s="144">
        <v>2</v>
      </c>
      <c r="D44" s="160"/>
      <c r="E44" s="209">
        <v>6090</v>
      </c>
      <c r="F44" s="209">
        <v>7140</v>
      </c>
      <c r="G44" s="209">
        <v>6614.7801395939086</v>
      </c>
      <c r="H44" s="210">
        <v>7822.6</v>
      </c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Z44" s="182"/>
      <c r="AA44" s="135"/>
      <c r="AB44" s="144"/>
      <c r="AC44" s="135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</row>
    <row r="45" spans="2:52" x14ac:dyDescent="0.15">
      <c r="B45" s="159"/>
      <c r="C45" s="144">
        <v>3</v>
      </c>
      <c r="D45" s="160"/>
      <c r="E45" s="209">
        <v>5250</v>
      </c>
      <c r="F45" s="209">
        <v>7350</v>
      </c>
      <c r="G45" s="209">
        <v>6300.0492206031859</v>
      </c>
      <c r="H45" s="210">
        <v>10941.3</v>
      </c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Z45" s="182"/>
      <c r="AA45" s="135"/>
      <c r="AB45" s="144"/>
      <c r="AC45" s="135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</row>
    <row r="46" spans="2:52" x14ac:dyDescent="0.15">
      <c r="B46" s="159"/>
      <c r="C46" s="144">
        <v>4</v>
      </c>
      <c r="D46" s="160"/>
      <c r="E46" s="209">
        <v>5400</v>
      </c>
      <c r="F46" s="209">
        <v>7560</v>
      </c>
      <c r="G46" s="209">
        <v>6479.871958448598</v>
      </c>
      <c r="H46" s="209">
        <v>9107.6</v>
      </c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Z46" s="182"/>
      <c r="AA46" s="135"/>
      <c r="AB46" s="144"/>
      <c r="AC46" s="135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</row>
    <row r="47" spans="2:52" x14ac:dyDescent="0.15">
      <c r="B47" s="150"/>
      <c r="C47" s="154">
        <v>5</v>
      </c>
      <c r="D47" s="166"/>
      <c r="E47" s="211">
        <v>5400</v>
      </c>
      <c r="F47" s="211">
        <v>7560</v>
      </c>
      <c r="G47" s="211">
        <v>6501.4839805472902</v>
      </c>
      <c r="H47" s="212">
        <v>9352.4</v>
      </c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Z47" s="182"/>
      <c r="AA47" s="135"/>
      <c r="AB47" s="144"/>
      <c r="AC47" s="135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</row>
    <row r="48" spans="2:52" x14ac:dyDescent="0.15"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2"/>
      <c r="AR48" s="182"/>
      <c r="AS48" s="182"/>
      <c r="AT48" s="182"/>
      <c r="AU48" s="182"/>
      <c r="AV48" s="182"/>
      <c r="AW48" s="182"/>
      <c r="AX48" s="182"/>
      <c r="AY48" s="182"/>
      <c r="AZ48" s="182"/>
    </row>
    <row r="49" spans="26:52" x14ac:dyDescent="0.15">
      <c r="Z49" s="182"/>
      <c r="AA49" s="182"/>
      <c r="AB49" s="182"/>
      <c r="AC49" s="182"/>
      <c r="AD49" s="182"/>
      <c r="AE49" s="182"/>
      <c r="AF49" s="182"/>
      <c r="AG49" s="182"/>
      <c r="AH49" s="182"/>
      <c r="AI49" s="182"/>
      <c r="AJ49" s="182"/>
      <c r="AK49" s="182"/>
      <c r="AL49" s="182"/>
      <c r="AM49" s="182"/>
      <c r="AN49" s="182"/>
      <c r="AO49" s="182"/>
      <c r="AP49" s="182"/>
      <c r="AQ49" s="182"/>
      <c r="AR49" s="182"/>
      <c r="AS49" s="182"/>
      <c r="AT49" s="182"/>
      <c r="AU49" s="182"/>
      <c r="AV49" s="182"/>
      <c r="AW49" s="182"/>
      <c r="AX49" s="182"/>
      <c r="AY49" s="182"/>
      <c r="AZ49" s="182"/>
    </row>
    <row r="50" spans="26:52" x14ac:dyDescent="0.15"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2"/>
      <c r="AK50" s="182"/>
      <c r="AL50" s="182"/>
      <c r="AM50" s="182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</row>
    <row r="51" spans="26:52" x14ac:dyDescent="0.15"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2"/>
      <c r="AK51" s="182"/>
      <c r="AL51" s="182"/>
      <c r="AM51" s="182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</row>
    <row r="52" spans="26:52" x14ac:dyDescent="0.15"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</row>
    <row r="53" spans="26:52" x14ac:dyDescent="0.15"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  <c r="AZ53" s="182"/>
    </row>
    <row r="54" spans="26:52" x14ac:dyDescent="0.15"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2"/>
      <c r="AR54" s="182"/>
      <c r="AS54" s="182"/>
      <c r="AT54" s="182"/>
      <c r="AU54" s="182"/>
      <c r="AV54" s="182"/>
      <c r="AW54" s="182"/>
      <c r="AX54" s="182"/>
      <c r="AY54" s="182"/>
      <c r="AZ54" s="182"/>
    </row>
    <row r="55" spans="26:52" x14ac:dyDescent="0.15"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  <c r="AK55" s="182"/>
      <c r="AL55" s="182"/>
      <c r="AM55" s="182"/>
      <c r="AN55" s="182"/>
      <c r="AO55" s="182"/>
      <c r="AP55" s="182"/>
      <c r="AQ55" s="182"/>
      <c r="AR55" s="182"/>
      <c r="AS55" s="182"/>
      <c r="AT55" s="182"/>
      <c r="AU55" s="182"/>
      <c r="AV55" s="182"/>
      <c r="AW55" s="182"/>
      <c r="AX55" s="182"/>
      <c r="AY55" s="182"/>
      <c r="AZ55" s="182"/>
    </row>
    <row r="56" spans="26:52" x14ac:dyDescent="0.15"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182"/>
      <c r="AK56" s="182"/>
      <c r="AL56" s="182"/>
      <c r="AM56" s="182"/>
      <c r="AN56" s="182"/>
      <c r="AO56" s="182"/>
      <c r="AP56" s="182"/>
      <c r="AQ56" s="182"/>
      <c r="AR56" s="182"/>
      <c r="AS56" s="182"/>
      <c r="AT56" s="182"/>
      <c r="AU56" s="182"/>
      <c r="AV56" s="182"/>
      <c r="AW56" s="182"/>
      <c r="AX56" s="182"/>
      <c r="AY56" s="182"/>
      <c r="AZ56" s="182"/>
    </row>
  </sheetData>
  <mergeCells count="12">
    <mergeCell ref="AH6:AK6"/>
    <mergeCell ref="AL6:AO6"/>
    <mergeCell ref="AP6:AS6"/>
    <mergeCell ref="AT6:AW6"/>
    <mergeCell ref="E27:H27"/>
    <mergeCell ref="AD28:AG28"/>
    <mergeCell ref="E6:H6"/>
    <mergeCell ref="I6:L6"/>
    <mergeCell ref="M6:P6"/>
    <mergeCell ref="Q6:T6"/>
    <mergeCell ref="U6:X6"/>
    <mergeCell ref="AD6:AG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7"/>
  <sheetViews>
    <sheetView zoomScaleNormal="100" workbookViewId="0"/>
  </sheetViews>
  <sheetFormatPr defaultColWidth="7.5" defaultRowHeight="12" x14ac:dyDescent="0.15"/>
  <cols>
    <col min="1" max="1" width="0.75" style="185" customWidth="1"/>
    <col min="2" max="2" width="5.625" style="185" customWidth="1"/>
    <col min="3" max="3" width="2.875" style="185" customWidth="1"/>
    <col min="4" max="4" width="5.625" style="185" customWidth="1"/>
    <col min="5" max="7" width="5.875" style="185" customWidth="1"/>
    <col min="8" max="8" width="8.125" style="185" customWidth="1"/>
    <col min="9" max="11" width="5.875" style="185" customWidth="1"/>
    <col min="12" max="12" width="8.125" style="185" customWidth="1"/>
    <col min="13" max="15" width="5.875" style="185" customWidth="1"/>
    <col min="16" max="16" width="8.125" style="185" customWidth="1"/>
    <col min="17" max="19" width="5.875" style="185" customWidth="1"/>
    <col min="20" max="20" width="8.125" style="185" customWidth="1"/>
    <col min="21" max="23" width="5.875" style="185" customWidth="1"/>
    <col min="24" max="24" width="8.125" style="185" customWidth="1"/>
    <col min="25" max="16384" width="7.5" style="185"/>
  </cols>
  <sheetData>
    <row r="1" spans="2:51" x14ac:dyDescent="0.15"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</row>
    <row r="2" spans="2:51" x14ac:dyDescent="0.15"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</row>
    <row r="3" spans="2:51" x14ac:dyDescent="0.15">
      <c r="B3" s="185" t="s">
        <v>122</v>
      </c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</row>
    <row r="4" spans="2:51" x14ac:dyDescent="0.15">
      <c r="X4" s="186" t="s">
        <v>89</v>
      </c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7"/>
      <c r="AX4" s="182"/>
      <c r="AY4" s="182"/>
    </row>
    <row r="5" spans="2:51" ht="6" customHeight="1" x14ac:dyDescent="0.15"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</row>
    <row r="6" spans="2:51" x14ac:dyDescent="0.15">
      <c r="B6" s="189"/>
      <c r="C6" s="190" t="s">
        <v>90</v>
      </c>
      <c r="D6" s="191"/>
      <c r="E6" s="214" t="s">
        <v>123</v>
      </c>
      <c r="F6" s="215"/>
      <c r="G6" s="215"/>
      <c r="H6" s="216"/>
      <c r="I6" s="214" t="s">
        <v>124</v>
      </c>
      <c r="J6" s="215"/>
      <c r="K6" s="215"/>
      <c r="L6" s="216"/>
      <c r="M6" s="214" t="s">
        <v>125</v>
      </c>
      <c r="N6" s="215"/>
      <c r="O6" s="215"/>
      <c r="P6" s="216"/>
      <c r="Q6" s="214" t="s">
        <v>126</v>
      </c>
      <c r="R6" s="215"/>
      <c r="S6" s="215"/>
      <c r="T6" s="216"/>
      <c r="U6" s="214" t="s">
        <v>127</v>
      </c>
      <c r="V6" s="215"/>
      <c r="W6" s="215"/>
      <c r="X6" s="216"/>
      <c r="Z6" s="182"/>
      <c r="AA6" s="182"/>
      <c r="AB6" s="192"/>
      <c r="AC6" s="192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82"/>
      <c r="AY6" s="182"/>
    </row>
    <row r="7" spans="2:51" x14ac:dyDescent="0.15">
      <c r="B7" s="193" t="s">
        <v>96</v>
      </c>
      <c r="C7" s="194"/>
      <c r="D7" s="195"/>
      <c r="E7" s="198" t="s">
        <v>97</v>
      </c>
      <c r="F7" s="197" t="s">
        <v>98</v>
      </c>
      <c r="G7" s="199" t="s">
        <v>99</v>
      </c>
      <c r="H7" s="197" t="s">
        <v>100</v>
      </c>
      <c r="I7" s="198" t="s">
        <v>97</v>
      </c>
      <c r="J7" s="197" t="s">
        <v>98</v>
      </c>
      <c r="K7" s="199" t="s">
        <v>99</v>
      </c>
      <c r="L7" s="197" t="s">
        <v>100</v>
      </c>
      <c r="M7" s="198" t="s">
        <v>97</v>
      </c>
      <c r="N7" s="197" t="s">
        <v>98</v>
      </c>
      <c r="O7" s="198" t="s">
        <v>99</v>
      </c>
      <c r="P7" s="197" t="s">
        <v>100</v>
      </c>
      <c r="Q7" s="198" t="s">
        <v>97</v>
      </c>
      <c r="R7" s="197" t="s">
        <v>98</v>
      </c>
      <c r="S7" s="199" t="s">
        <v>99</v>
      </c>
      <c r="T7" s="197" t="s">
        <v>100</v>
      </c>
      <c r="U7" s="198" t="s">
        <v>97</v>
      </c>
      <c r="V7" s="197" t="s">
        <v>98</v>
      </c>
      <c r="W7" s="199" t="s">
        <v>99</v>
      </c>
      <c r="X7" s="197" t="s">
        <v>100</v>
      </c>
      <c r="Z7" s="182"/>
      <c r="AA7" s="194"/>
      <c r="AB7" s="194"/>
      <c r="AC7" s="194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82"/>
      <c r="AY7" s="182"/>
    </row>
    <row r="8" spans="2:51" x14ac:dyDescent="0.15">
      <c r="B8" s="201"/>
      <c r="C8" s="188"/>
      <c r="D8" s="188"/>
      <c r="E8" s="202"/>
      <c r="F8" s="203"/>
      <c r="G8" s="204" t="s">
        <v>101</v>
      </c>
      <c r="H8" s="203"/>
      <c r="I8" s="202"/>
      <c r="J8" s="203"/>
      <c r="K8" s="204" t="s">
        <v>101</v>
      </c>
      <c r="L8" s="203"/>
      <c r="M8" s="202"/>
      <c r="N8" s="203"/>
      <c r="O8" s="202" t="s">
        <v>101</v>
      </c>
      <c r="P8" s="203"/>
      <c r="Q8" s="202"/>
      <c r="R8" s="203"/>
      <c r="S8" s="204" t="s">
        <v>101</v>
      </c>
      <c r="T8" s="203"/>
      <c r="U8" s="202"/>
      <c r="V8" s="203"/>
      <c r="W8" s="204" t="s">
        <v>101</v>
      </c>
      <c r="X8" s="203"/>
      <c r="Z8" s="182"/>
      <c r="AA8" s="182"/>
      <c r="AB8" s="182"/>
      <c r="AC8" s="18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82"/>
      <c r="AY8" s="182"/>
    </row>
    <row r="9" spans="2:51" ht="14.1" customHeight="1" x14ac:dyDescent="0.15">
      <c r="B9" s="140" t="s">
        <v>102</v>
      </c>
      <c r="C9" s="155">
        <v>21</v>
      </c>
      <c r="D9" s="156" t="s">
        <v>103</v>
      </c>
      <c r="E9" s="189">
        <v>1995</v>
      </c>
      <c r="F9" s="206">
        <v>3990</v>
      </c>
      <c r="G9" s="207">
        <v>2812</v>
      </c>
      <c r="H9" s="206">
        <v>943734</v>
      </c>
      <c r="I9" s="189">
        <v>1575</v>
      </c>
      <c r="J9" s="206">
        <v>3045</v>
      </c>
      <c r="K9" s="207">
        <v>2349</v>
      </c>
      <c r="L9" s="206">
        <v>1025415</v>
      </c>
      <c r="M9" s="189">
        <v>1260</v>
      </c>
      <c r="N9" s="206">
        <v>2100</v>
      </c>
      <c r="O9" s="207">
        <v>1733</v>
      </c>
      <c r="P9" s="206">
        <v>453782</v>
      </c>
      <c r="Q9" s="189">
        <v>1680</v>
      </c>
      <c r="R9" s="206">
        <v>2835</v>
      </c>
      <c r="S9" s="207">
        <v>2336</v>
      </c>
      <c r="T9" s="206">
        <v>151526</v>
      </c>
      <c r="U9" s="189">
        <v>4725</v>
      </c>
      <c r="V9" s="206">
        <v>6615</v>
      </c>
      <c r="W9" s="207">
        <v>5675</v>
      </c>
      <c r="X9" s="206">
        <v>235159</v>
      </c>
      <c r="Z9" s="182"/>
      <c r="AA9" s="135"/>
      <c r="AB9" s="144"/>
      <c r="AC9" s="135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</row>
    <row r="10" spans="2:51" ht="14.1" customHeight="1" x14ac:dyDescent="0.15">
      <c r="B10" s="159"/>
      <c r="C10" s="144">
        <v>22</v>
      </c>
      <c r="D10" s="160"/>
      <c r="E10" s="209">
        <v>2100</v>
      </c>
      <c r="F10" s="209">
        <v>3990</v>
      </c>
      <c r="G10" s="209">
        <v>2798</v>
      </c>
      <c r="H10" s="209">
        <v>943244</v>
      </c>
      <c r="I10" s="209">
        <v>1680</v>
      </c>
      <c r="J10" s="209">
        <v>2940</v>
      </c>
      <c r="K10" s="209">
        <v>2300</v>
      </c>
      <c r="L10" s="209">
        <v>958985</v>
      </c>
      <c r="M10" s="209">
        <v>1260</v>
      </c>
      <c r="N10" s="209">
        <v>2310</v>
      </c>
      <c r="O10" s="209">
        <v>1716</v>
      </c>
      <c r="P10" s="209">
        <v>341592</v>
      </c>
      <c r="Q10" s="209">
        <v>1890</v>
      </c>
      <c r="R10" s="209">
        <v>3150</v>
      </c>
      <c r="S10" s="209">
        <v>2331</v>
      </c>
      <c r="T10" s="209">
        <v>153082</v>
      </c>
      <c r="U10" s="209">
        <v>4725</v>
      </c>
      <c r="V10" s="209">
        <v>6510</v>
      </c>
      <c r="W10" s="209">
        <v>5576</v>
      </c>
      <c r="X10" s="210">
        <v>240381</v>
      </c>
      <c r="Z10" s="182"/>
      <c r="AA10" s="135"/>
      <c r="AB10" s="144"/>
      <c r="AC10" s="135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</row>
    <row r="11" spans="2:51" ht="14.1" customHeight="1" x14ac:dyDescent="0.15">
      <c r="B11" s="159"/>
      <c r="C11" s="144">
        <v>23</v>
      </c>
      <c r="D11" s="160"/>
      <c r="E11" s="162">
        <v>2184</v>
      </c>
      <c r="F11" s="162">
        <v>3990</v>
      </c>
      <c r="G11" s="162">
        <v>2654</v>
      </c>
      <c r="H11" s="162">
        <v>685138</v>
      </c>
      <c r="I11" s="162">
        <v>1733</v>
      </c>
      <c r="J11" s="162">
        <v>2835</v>
      </c>
      <c r="K11" s="162">
        <v>2185</v>
      </c>
      <c r="L11" s="162">
        <v>630451</v>
      </c>
      <c r="M11" s="162">
        <v>1365</v>
      </c>
      <c r="N11" s="162">
        <v>2048</v>
      </c>
      <c r="O11" s="162">
        <v>1710</v>
      </c>
      <c r="P11" s="162">
        <v>254832</v>
      </c>
      <c r="Q11" s="162">
        <v>1890</v>
      </c>
      <c r="R11" s="162">
        <v>2625</v>
      </c>
      <c r="S11" s="162">
        <v>2220</v>
      </c>
      <c r="T11" s="162">
        <v>131051</v>
      </c>
      <c r="U11" s="162">
        <v>4725</v>
      </c>
      <c r="V11" s="162">
        <v>6510</v>
      </c>
      <c r="W11" s="162">
        <v>5621</v>
      </c>
      <c r="X11" s="163">
        <v>133817</v>
      </c>
      <c r="Z11" s="182"/>
      <c r="AA11" s="135"/>
      <c r="AB11" s="144"/>
      <c r="AC11" s="135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</row>
    <row r="12" spans="2:51" ht="14.1" customHeight="1" x14ac:dyDescent="0.15">
      <c r="B12" s="159"/>
      <c r="C12" s="144">
        <v>24</v>
      </c>
      <c r="D12" s="160"/>
      <c r="E12" s="164">
        <v>2205</v>
      </c>
      <c r="F12" s="164">
        <v>3360</v>
      </c>
      <c r="G12" s="164">
        <v>2446.0290991665061</v>
      </c>
      <c r="H12" s="164">
        <v>859607.59999999986</v>
      </c>
      <c r="I12" s="164">
        <v>1627.5</v>
      </c>
      <c r="J12" s="164">
        <v>2730</v>
      </c>
      <c r="K12" s="165">
        <v>1999.9173577099716</v>
      </c>
      <c r="L12" s="164">
        <v>646611.29999999993</v>
      </c>
      <c r="M12" s="164">
        <v>1417.5</v>
      </c>
      <c r="N12" s="164">
        <v>1995</v>
      </c>
      <c r="O12" s="164">
        <v>1577.3170657192982</v>
      </c>
      <c r="P12" s="164">
        <v>330406.10000000003</v>
      </c>
      <c r="Q12" s="164">
        <v>1890</v>
      </c>
      <c r="R12" s="164">
        <v>2625</v>
      </c>
      <c r="S12" s="164">
        <v>2072.1633178709408</v>
      </c>
      <c r="T12" s="164">
        <v>166411.4</v>
      </c>
      <c r="U12" s="164">
        <v>5124</v>
      </c>
      <c r="V12" s="164">
        <v>6825</v>
      </c>
      <c r="W12" s="164">
        <v>5677.4999954383466</v>
      </c>
      <c r="X12" s="165">
        <v>199019.9</v>
      </c>
      <c r="Z12" s="182"/>
      <c r="AA12" s="135"/>
      <c r="AB12" s="144"/>
      <c r="AC12" s="135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</row>
    <row r="13" spans="2:51" ht="14.1" customHeight="1" x14ac:dyDescent="0.15">
      <c r="B13" s="150"/>
      <c r="C13" s="154">
        <v>25</v>
      </c>
      <c r="D13" s="166"/>
      <c r="E13" s="211">
        <v>2415</v>
      </c>
      <c r="F13" s="211">
        <v>4305</v>
      </c>
      <c r="G13" s="211">
        <v>2995.2767536944425</v>
      </c>
      <c r="H13" s="211">
        <v>805280.99999999988</v>
      </c>
      <c r="I13" s="211">
        <v>1890</v>
      </c>
      <c r="J13" s="211">
        <v>2940</v>
      </c>
      <c r="K13" s="211">
        <v>2381.338519696752</v>
      </c>
      <c r="L13" s="211">
        <v>625616.99999999988</v>
      </c>
      <c r="M13" s="211">
        <v>1417.5</v>
      </c>
      <c r="N13" s="211">
        <v>1995</v>
      </c>
      <c r="O13" s="211">
        <v>1710.7427186218017</v>
      </c>
      <c r="P13" s="211">
        <v>344548.3</v>
      </c>
      <c r="Q13" s="211">
        <v>1995</v>
      </c>
      <c r="R13" s="211">
        <v>3129</v>
      </c>
      <c r="S13" s="211">
        <v>2431.2309317121244</v>
      </c>
      <c r="T13" s="211">
        <v>156525.70000000001</v>
      </c>
      <c r="U13" s="211">
        <v>5565</v>
      </c>
      <c r="V13" s="211">
        <v>7245</v>
      </c>
      <c r="W13" s="211">
        <v>6279.8478939663528</v>
      </c>
      <c r="X13" s="212">
        <v>206468.6</v>
      </c>
      <c r="Z13" s="182"/>
      <c r="AA13" s="135"/>
      <c r="AB13" s="144"/>
      <c r="AC13" s="135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82"/>
      <c r="AY13" s="182"/>
    </row>
    <row r="14" spans="2:51" ht="14.1" customHeight="1" x14ac:dyDescent="0.15">
      <c r="B14" s="159"/>
      <c r="C14" s="144">
        <v>5</v>
      </c>
      <c r="D14" s="160"/>
      <c r="E14" s="209">
        <v>2520</v>
      </c>
      <c r="F14" s="209">
        <v>2940</v>
      </c>
      <c r="G14" s="209">
        <v>2706.3532062247077</v>
      </c>
      <c r="H14" s="209">
        <v>70459.5</v>
      </c>
      <c r="I14" s="209">
        <v>1942.5</v>
      </c>
      <c r="J14" s="209">
        <v>2415</v>
      </c>
      <c r="K14" s="209">
        <v>2206.7579306886669</v>
      </c>
      <c r="L14" s="209">
        <v>60075</v>
      </c>
      <c r="M14" s="209">
        <v>1575</v>
      </c>
      <c r="N14" s="209">
        <v>1995</v>
      </c>
      <c r="O14" s="209">
        <v>1763.7640175806839</v>
      </c>
      <c r="P14" s="209">
        <v>33607.600000000006</v>
      </c>
      <c r="Q14" s="209">
        <v>2100</v>
      </c>
      <c r="R14" s="209">
        <v>2520</v>
      </c>
      <c r="S14" s="209">
        <v>2360.5553010471203</v>
      </c>
      <c r="T14" s="209">
        <v>14065.7</v>
      </c>
      <c r="U14" s="209">
        <v>5668.32</v>
      </c>
      <c r="V14" s="209">
        <v>6510</v>
      </c>
      <c r="W14" s="209">
        <v>6035.9787547433598</v>
      </c>
      <c r="X14" s="210">
        <v>18986.5</v>
      </c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</row>
    <row r="15" spans="2:51" ht="14.1" customHeight="1" x14ac:dyDescent="0.15">
      <c r="B15" s="159"/>
      <c r="C15" s="144">
        <v>6</v>
      </c>
      <c r="D15" s="160"/>
      <c r="E15" s="209">
        <v>2591.4</v>
      </c>
      <c r="F15" s="209">
        <v>2944.2000000000003</v>
      </c>
      <c r="G15" s="209">
        <v>2727.3089662014554</v>
      </c>
      <c r="H15" s="209">
        <v>52585.7</v>
      </c>
      <c r="I15" s="209">
        <v>1995</v>
      </c>
      <c r="J15" s="209">
        <v>2320.5</v>
      </c>
      <c r="K15" s="209">
        <v>2203.9490875515967</v>
      </c>
      <c r="L15" s="209">
        <v>44367</v>
      </c>
      <c r="M15" s="209">
        <v>1680</v>
      </c>
      <c r="N15" s="209">
        <v>1995</v>
      </c>
      <c r="O15" s="209">
        <v>1827.7969125771856</v>
      </c>
      <c r="P15" s="209">
        <v>26924.199999999997</v>
      </c>
      <c r="Q15" s="209">
        <v>2100</v>
      </c>
      <c r="R15" s="209">
        <v>2499</v>
      </c>
      <c r="S15" s="209">
        <v>2308.3977700309874</v>
      </c>
      <c r="T15" s="209">
        <v>12710.599999999999</v>
      </c>
      <c r="U15" s="209">
        <v>5833.8</v>
      </c>
      <c r="V15" s="209">
        <v>6405</v>
      </c>
      <c r="W15" s="209">
        <v>6129.1640394852448</v>
      </c>
      <c r="X15" s="210">
        <v>17181.7</v>
      </c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</row>
    <row r="16" spans="2:51" ht="14.1" customHeight="1" x14ac:dyDescent="0.15">
      <c r="B16" s="159"/>
      <c r="C16" s="144">
        <v>7</v>
      </c>
      <c r="D16" s="160"/>
      <c r="E16" s="209">
        <v>2572.5</v>
      </c>
      <c r="F16" s="209">
        <v>2992.5</v>
      </c>
      <c r="G16" s="209">
        <v>2748.2637781879744</v>
      </c>
      <c r="H16" s="209">
        <v>64891.6</v>
      </c>
      <c r="I16" s="209">
        <v>1995</v>
      </c>
      <c r="J16" s="209">
        <v>2310</v>
      </c>
      <c r="K16" s="209">
        <v>2210.8509075553466</v>
      </c>
      <c r="L16" s="209">
        <v>55207.6</v>
      </c>
      <c r="M16" s="209">
        <v>1680</v>
      </c>
      <c r="N16" s="209">
        <v>1890</v>
      </c>
      <c r="O16" s="209">
        <v>1782.2689643835624</v>
      </c>
      <c r="P16" s="209">
        <v>31962.800000000003</v>
      </c>
      <c r="Q16" s="209">
        <v>2163</v>
      </c>
      <c r="R16" s="209">
        <v>2520</v>
      </c>
      <c r="S16" s="209">
        <v>2371.8419134010132</v>
      </c>
      <c r="T16" s="209">
        <v>14046</v>
      </c>
      <c r="U16" s="209">
        <v>5843.25</v>
      </c>
      <c r="V16" s="209">
        <v>6720</v>
      </c>
      <c r="W16" s="209">
        <v>6178.2036166365269</v>
      </c>
      <c r="X16" s="210">
        <v>21083.5</v>
      </c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</row>
    <row r="17" spans="2:51" ht="14.1" customHeight="1" x14ac:dyDescent="0.15">
      <c r="B17" s="159"/>
      <c r="C17" s="144">
        <v>8</v>
      </c>
      <c r="D17" s="160"/>
      <c r="E17" s="209">
        <v>2520</v>
      </c>
      <c r="F17" s="209">
        <v>2940</v>
      </c>
      <c r="G17" s="209">
        <v>2744.016585760518</v>
      </c>
      <c r="H17" s="209">
        <v>73896.800000000003</v>
      </c>
      <c r="I17" s="209">
        <v>1995</v>
      </c>
      <c r="J17" s="209">
        <v>2467.5</v>
      </c>
      <c r="K17" s="210">
        <v>2290.036961475279</v>
      </c>
      <c r="L17" s="209">
        <v>54512</v>
      </c>
      <c r="M17" s="209">
        <v>1575</v>
      </c>
      <c r="N17" s="209">
        <v>1890</v>
      </c>
      <c r="O17" s="209">
        <v>1711.6242329029417</v>
      </c>
      <c r="P17" s="209">
        <v>27858.699999999997</v>
      </c>
      <c r="Q17" s="209">
        <v>2100</v>
      </c>
      <c r="R17" s="209">
        <v>2520</v>
      </c>
      <c r="S17" s="209">
        <v>2359.8655672964032</v>
      </c>
      <c r="T17" s="209">
        <v>9137.5</v>
      </c>
      <c r="U17" s="209">
        <v>5880</v>
      </c>
      <c r="V17" s="209">
        <v>6825</v>
      </c>
      <c r="W17" s="209">
        <v>6344.1350067191388</v>
      </c>
      <c r="X17" s="210">
        <v>16250.1</v>
      </c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</row>
    <row r="18" spans="2:51" ht="14.1" customHeight="1" x14ac:dyDescent="0.15">
      <c r="B18" s="159"/>
      <c r="C18" s="144">
        <v>9</v>
      </c>
      <c r="D18" s="160"/>
      <c r="E18" s="209">
        <v>2625</v>
      </c>
      <c r="F18" s="209">
        <v>2940</v>
      </c>
      <c r="G18" s="209">
        <v>2733.6866666666665</v>
      </c>
      <c r="H18" s="209">
        <v>58111.200000000004</v>
      </c>
      <c r="I18" s="209">
        <v>2100</v>
      </c>
      <c r="J18" s="209">
        <v>2415</v>
      </c>
      <c r="K18" s="209">
        <v>2314.8553717037817</v>
      </c>
      <c r="L18" s="209">
        <v>50041.700000000004</v>
      </c>
      <c r="M18" s="209">
        <v>1575</v>
      </c>
      <c r="N18" s="209">
        <v>1890</v>
      </c>
      <c r="O18" s="209">
        <v>1707.1677298219145</v>
      </c>
      <c r="P18" s="209">
        <v>21497.1</v>
      </c>
      <c r="Q18" s="209">
        <v>2215.5</v>
      </c>
      <c r="R18" s="209">
        <v>2520</v>
      </c>
      <c r="S18" s="209">
        <v>2373.3270824828278</v>
      </c>
      <c r="T18" s="209">
        <v>8761.6000000000022</v>
      </c>
      <c r="U18" s="209">
        <v>5670</v>
      </c>
      <c r="V18" s="209">
        <v>6930</v>
      </c>
      <c r="W18" s="209">
        <v>6386.292571748706</v>
      </c>
      <c r="X18" s="210">
        <v>16456.5</v>
      </c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</row>
    <row r="19" spans="2:51" ht="14.1" customHeight="1" x14ac:dyDescent="0.15">
      <c r="B19" s="159"/>
      <c r="C19" s="144">
        <v>10</v>
      </c>
      <c r="D19" s="160"/>
      <c r="E19" s="209">
        <v>2625</v>
      </c>
      <c r="F19" s="209">
        <v>3255</v>
      </c>
      <c r="G19" s="209">
        <v>2955.7664343511901</v>
      </c>
      <c r="H19" s="209">
        <v>83510.700000000012</v>
      </c>
      <c r="I19" s="209">
        <v>2100</v>
      </c>
      <c r="J19" s="209">
        <v>2572.5</v>
      </c>
      <c r="K19" s="209">
        <v>2418.9159394529829</v>
      </c>
      <c r="L19" s="209">
        <v>64074.5</v>
      </c>
      <c r="M19" s="209">
        <v>1627.5</v>
      </c>
      <c r="N19" s="209">
        <v>1890</v>
      </c>
      <c r="O19" s="209">
        <v>1733.1300576204642</v>
      </c>
      <c r="P19" s="209">
        <v>35320.199999999997</v>
      </c>
      <c r="Q19" s="209">
        <v>2310</v>
      </c>
      <c r="R19" s="209">
        <v>2677.5</v>
      </c>
      <c r="S19" s="209">
        <v>2485.620279931527</v>
      </c>
      <c r="T19" s="209">
        <v>15173.2</v>
      </c>
      <c r="U19" s="209">
        <v>5775</v>
      </c>
      <c r="V19" s="209">
        <v>7035</v>
      </c>
      <c r="W19" s="209">
        <v>6452.1135571012001</v>
      </c>
      <c r="X19" s="210">
        <v>20931.000000000004</v>
      </c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</row>
    <row r="20" spans="2:51" ht="14.1" customHeight="1" x14ac:dyDescent="0.15">
      <c r="B20" s="159"/>
      <c r="C20" s="144">
        <v>11</v>
      </c>
      <c r="D20" s="160"/>
      <c r="E20" s="209">
        <v>2887.5</v>
      </c>
      <c r="F20" s="209">
        <v>3465</v>
      </c>
      <c r="G20" s="209">
        <v>3205.5469264732792</v>
      </c>
      <c r="H20" s="209">
        <v>57320.4</v>
      </c>
      <c r="I20" s="209">
        <v>2310</v>
      </c>
      <c r="J20" s="209">
        <v>2940</v>
      </c>
      <c r="K20" s="209">
        <v>2699.0239437796299</v>
      </c>
      <c r="L20" s="209">
        <v>44683.4</v>
      </c>
      <c r="M20" s="209">
        <v>1575</v>
      </c>
      <c r="N20" s="209">
        <v>1890</v>
      </c>
      <c r="O20" s="209">
        <v>1706.8661672833146</v>
      </c>
      <c r="P20" s="209">
        <v>24643.700000000004</v>
      </c>
      <c r="Q20" s="209">
        <v>2520</v>
      </c>
      <c r="R20" s="209">
        <v>2940</v>
      </c>
      <c r="S20" s="209">
        <v>2669.8137541806022</v>
      </c>
      <c r="T20" s="209">
        <v>7773.0999999999995</v>
      </c>
      <c r="U20" s="209">
        <v>6090</v>
      </c>
      <c r="V20" s="209">
        <v>7140</v>
      </c>
      <c r="W20" s="209">
        <v>6728.5671549594072</v>
      </c>
      <c r="X20" s="210">
        <v>13736.1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</row>
    <row r="21" spans="2:51" ht="14.1" customHeight="1" x14ac:dyDescent="0.15">
      <c r="B21" s="159"/>
      <c r="C21" s="144">
        <v>12</v>
      </c>
      <c r="D21" s="160"/>
      <c r="E21" s="209">
        <v>3150</v>
      </c>
      <c r="F21" s="209">
        <v>4305</v>
      </c>
      <c r="G21" s="209">
        <v>3886.8174181593581</v>
      </c>
      <c r="H21" s="209">
        <v>60291.100000000006</v>
      </c>
      <c r="I21" s="209">
        <v>2520</v>
      </c>
      <c r="J21" s="210">
        <v>2940</v>
      </c>
      <c r="K21" s="209">
        <v>2810.7020020164196</v>
      </c>
      <c r="L21" s="209">
        <v>44564.2</v>
      </c>
      <c r="M21" s="209">
        <v>1627.5</v>
      </c>
      <c r="N21" s="209">
        <v>1890</v>
      </c>
      <c r="O21" s="209">
        <v>1722.7562751598396</v>
      </c>
      <c r="P21" s="209">
        <v>29388.399999999998</v>
      </c>
      <c r="Q21" s="209">
        <v>2625</v>
      </c>
      <c r="R21" s="209">
        <v>3129</v>
      </c>
      <c r="S21" s="209">
        <v>2885.7205446415114</v>
      </c>
      <c r="T21" s="209">
        <v>12279</v>
      </c>
      <c r="U21" s="209">
        <v>6300</v>
      </c>
      <c r="V21" s="209">
        <v>7245</v>
      </c>
      <c r="W21" s="209">
        <v>6844.2707149828584</v>
      </c>
      <c r="X21" s="210">
        <v>15484.3</v>
      </c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</row>
    <row r="22" spans="2:51" ht="14.1" customHeight="1" x14ac:dyDescent="0.15">
      <c r="B22" s="159" t="s">
        <v>104</v>
      </c>
      <c r="C22" s="144">
        <v>1</v>
      </c>
      <c r="D22" s="160" t="s">
        <v>105</v>
      </c>
      <c r="E22" s="209">
        <v>2520</v>
      </c>
      <c r="F22" s="209">
        <v>3045</v>
      </c>
      <c r="G22" s="209">
        <v>2702.8939411559481</v>
      </c>
      <c r="H22" s="209">
        <v>119108.8</v>
      </c>
      <c r="I22" s="209">
        <v>2100</v>
      </c>
      <c r="J22" s="209">
        <v>2835</v>
      </c>
      <c r="K22" s="209">
        <v>2511.3939808032883</v>
      </c>
      <c r="L22" s="209">
        <v>76205</v>
      </c>
      <c r="M22" s="209">
        <v>1575</v>
      </c>
      <c r="N22" s="209">
        <v>1890</v>
      </c>
      <c r="O22" s="209">
        <v>1684.8560048786067</v>
      </c>
      <c r="P22" s="209">
        <v>30839.8</v>
      </c>
      <c r="Q22" s="209">
        <v>2215.5</v>
      </c>
      <c r="R22" s="209">
        <v>2625</v>
      </c>
      <c r="S22" s="209">
        <v>2542.7456851003876</v>
      </c>
      <c r="T22" s="209">
        <v>30596.700000000004</v>
      </c>
      <c r="U22" s="209">
        <v>5775</v>
      </c>
      <c r="V22" s="209">
        <v>6615</v>
      </c>
      <c r="W22" s="209">
        <v>6300.191208145683</v>
      </c>
      <c r="X22" s="210">
        <v>16595.400000000001</v>
      </c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</row>
    <row r="23" spans="2:51" ht="14.1" customHeight="1" x14ac:dyDescent="0.15">
      <c r="B23" s="159"/>
      <c r="C23" s="144">
        <v>2</v>
      </c>
      <c r="D23" s="160"/>
      <c r="E23" s="209">
        <v>2520</v>
      </c>
      <c r="F23" s="209">
        <v>2940</v>
      </c>
      <c r="G23" s="209">
        <v>2688.7247584383367</v>
      </c>
      <c r="H23" s="209">
        <v>44476.3</v>
      </c>
      <c r="I23" s="209">
        <v>2100</v>
      </c>
      <c r="J23" s="209">
        <v>2539.9500000000003</v>
      </c>
      <c r="K23" s="209">
        <v>2412.1606787003607</v>
      </c>
      <c r="L23" s="209">
        <v>43981</v>
      </c>
      <c r="M23" s="209">
        <v>1470</v>
      </c>
      <c r="N23" s="209">
        <v>1837.5</v>
      </c>
      <c r="O23" s="209">
        <v>1686.991476255283</v>
      </c>
      <c r="P23" s="209">
        <v>25180.899999999998</v>
      </c>
      <c r="Q23" s="209">
        <v>2257.5</v>
      </c>
      <c r="R23" s="209">
        <v>2604</v>
      </c>
      <c r="S23" s="209">
        <v>2418.0050955414013</v>
      </c>
      <c r="T23" s="209">
        <v>6048.5</v>
      </c>
      <c r="U23" s="209">
        <v>5880</v>
      </c>
      <c r="V23" s="209">
        <v>6825</v>
      </c>
      <c r="W23" s="209">
        <v>6429.2364288483923</v>
      </c>
      <c r="X23" s="210">
        <v>13614.4</v>
      </c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</row>
    <row r="24" spans="2:51" ht="14.1" customHeight="1" x14ac:dyDescent="0.15">
      <c r="B24" s="159"/>
      <c r="C24" s="144">
        <v>3</v>
      </c>
      <c r="D24" s="160"/>
      <c r="E24" s="209">
        <v>2520</v>
      </c>
      <c r="F24" s="209">
        <v>2940</v>
      </c>
      <c r="G24" s="209">
        <v>2744.3078003937503</v>
      </c>
      <c r="H24" s="209">
        <v>42051.1</v>
      </c>
      <c r="I24" s="209">
        <v>2205</v>
      </c>
      <c r="J24" s="209">
        <v>2625</v>
      </c>
      <c r="K24" s="209">
        <v>2459.9391953005706</v>
      </c>
      <c r="L24" s="209">
        <v>54224.700000000004</v>
      </c>
      <c r="M24" s="209">
        <v>1575</v>
      </c>
      <c r="N24" s="209">
        <v>1890</v>
      </c>
      <c r="O24" s="209">
        <v>1715.7211648836035</v>
      </c>
      <c r="P24" s="209">
        <v>25029.5</v>
      </c>
      <c r="Q24" s="209">
        <v>2257.5</v>
      </c>
      <c r="R24" s="209">
        <v>2572.5</v>
      </c>
      <c r="S24" s="209">
        <v>2420.7312977099236</v>
      </c>
      <c r="T24" s="209">
        <v>5933.4</v>
      </c>
      <c r="U24" s="209">
        <v>6090</v>
      </c>
      <c r="V24" s="209">
        <v>6825</v>
      </c>
      <c r="W24" s="209">
        <v>6474.097933205584</v>
      </c>
      <c r="X24" s="210">
        <v>14938.599999999999</v>
      </c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</row>
    <row r="25" spans="2:51" ht="14.1" customHeight="1" x14ac:dyDescent="0.15">
      <c r="B25" s="159"/>
      <c r="C25" s="144">
        <v>4</v>
      </c>
      <c r="D25" s="160"/>
      <c r="E25" s="209">
        <v>2592</v>
      </c>
      <c r="F25" s="209">
        <v>3087.5040000000004</v>
      </c>
      <c r="G25" s="209">
        <v>2790.1147417939642</v>
      </c>
      <c r="H25" s="209">
        <v>45295.1</v>
      </c>
      <c r="I25" s="209">
        <v>2268</v>
      </c>
      <c r="J25" s="209">
        <v>2646</v>
      </c>
      <c r="K25" s="209">
        <v>2518.7602836172409</v>
      </c>
      <c r="L25" s="209">
        <v>51981.9</v>
      </c>
      <c r="M25" s="209">
        <v>1620</v>
      </c>
      <c r="N25" s="209">
        <v>1998</v>
      </c>
      <c r="O25" s="209">
        <v>1773.1597213386924</v>
      </c>
      <c r="P25" s="209">
        <v>32807.800000000003</v>
      </c>
      <c r="Q25" s="209">
        <v>2268</v>
      </c>
      <c r="R25" s="209">
        <v>2646</v>
      </c>
      <c r="S25" s="209">
        <v>2461.997252208047</v>
      </c>
      <c r="T25" s="209">
        <v>7324.8000000000011</v>
      </c>
      <c r="U25" s="209">
        <v>6372</v>
      </c>
      <c r="V25" s="209">
        <v>7074</v>
      </c>
      <c r="W25" s="209">
        <v>6724.196452762224</v>
      </c>
      <c r="X25" s="210">
        <v>21052.3</v>
      </c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</row>
    <row r="26" spans="2:51" ht="14.1" customHeight="1" x14ac:dyDescent="0.15">
      <c r="B26" s="150"/>
      <c r="C26" s="154">
        <v>5</v>
      </c>
      <c r="D26" s="166"/>
      <c r="E26" s="211">
        <v>2538</v>
      </c>
      <c r="F26" s="211">
        <v>3024</v>
      </c>
      <c r="G26" s="211">
        <v>2764.0526351459807</v>
      </c>
      <c r="H26" s="211">
        <v>41315</v>
      </c>
      <c r="I26" s="211">
        <v>2160</v>
      </c>
      <c r="J26" s="211">
        <v>2592</v>
      </c>
      <c r="K26" s="211">
        <v>2439.3332330059939</v>
      </c>
      <c r="L26" s="211">
        <v>44528.800000000003</v>
      </c>
      <c r="M26" s="211">
        <v>1674</v>
      </c>
      <c r="N26" s="211">
        <v>1944</v>
      </c>
      <c r="O26" s="211">
        <v>1797.3535764595395</v>
      </c>
      <c r="P26" s="211">
        <v>28061.4</v>
      </c>
      <c r="Q26" s="211">
        <v>2343.6</v>
      </c>
      <c r="R26" s="211">
        <v>2538</v>
      </c>
      <c r="S26" s="211">
        <v>2437.8993874123112</v>
      </c>
      <c r="T26" s="211">
        <v>9500.7999999999993</v>
      </c>
      <c r="U26" s="211">
        <v>6372</v>
      </c>
      <c r="V26" s="211">
        <v>7128</v>
      </c>
      <c r="W26" s="211">
        <v>6811.2826575476302</v>
      </c>
      <c r="X26" s="212">
        <v>16666.300000000003</v>
      </c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</row>
    <row r="27" spans="2:51" x14ac:dyDescent="0.15">
      <c r="B27" s="196"/>
      <c r="C27" s="187"/>
      <c r="D27" s="217"/>
      <c r="E27" s="213"/>
      <c r="F27" s="209"/>
      <c r="G27" s="182"/>
      <c r="H27" s="209"/>
      <c r="I27" s="213"/>
      <c r="J27" s="209"/>
      <c r="K27" s="182"/>
      <c r="L27" s="209"/>
      <c r="M27" s="213"/>
      <c r="N27" s="209"/>
      <c r="O27" s="182"/>
      <c r="P27" s="209"/>
      <c r="Q27" s="213"/>
      <c r="R27" s="209"/>
      <c r="S27" s="182"/>
      <c r="T27" s="209"/>
      <c r="U27" s="213"/>
      <c r="V27" s="209"/>
      <c r="W27" s="182"/>
      <c r="X27" s="209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</row>
    <row r="28" spans="2:51" x14ac:dyDescent="0.15">
      <c r="B28" s="196"/>
      <c r="C28" s="187"/>
      <c r="D28" s="217"/>
      <c r="E28" s="213"/>
      <c r="F28" s="209"/>
      <c r="G28" s="182"/>
      <c r="H28" s="209"/>
      <c r="I28" s="213"/>
      <c r="J28" s="209"/>
      <c r="K28" s="182"/>
      <c r="L28" s="209"/>
      <c r="M28" s="213"/>
      <c r="N28" s="209"/>
      <c r="O28" s="182"/>
      <c r="P28" s="209"/>
      <c r="Q28" s="213"/>
      <c r="R28" s="209"/>
      <c r="S28" s="182"/>
      <c r="T28" s="209"/>
      <c r="U28" s="213"/>
      <c r="V28" s="209"/>
      <c r="W28" s="182"/>
      <c r="X28" s="209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</row>
    <row r="29" spans="2:51" x14ac:dyDescent="0.15">
      <c r="B29" s="193" t="s">
        <v>128</v>
      </c>
      <c r="C29" s="187"/>
      <c r="D29" s="217"/>
      <c r="E29" s="213"/>
      <c r="F29" s="209"/>
      <c r="G29" s="182"/>
      <c r="H29" s="209"/>
      <c r="I29" s="213"/>
      <c r="J29" s="209"/>
      <c r="K29" s="182"/>
      <c r="L29" s="209"/>
      <c r="M29" s="213"/>
      <c r="N29" s="209"/>
      <c r="O29" s="182"/>
      <c r="P29" s="209"/>
      <c r="Q29" s="213"/>
      <c r="R29" s="209"/>
      <c r="S29" s="182"/>
      <c r="T29" s="209"/>
      <c r="U29" s="213"/>
      <c r="V29" s="209"/>
      <c r="W29" s="182"/>
      <c r="X29" s="209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</row>
    <row r="30" spans="2:51" x14ac:dyDescent="0.15">
      <c r="B30" s="218">
        <v>41766</v>
      </c>
      <c r="C30" s="219"/>
      <c r="D30" s="220">
        <v>41772</v>
      </c>
      <c r="E30" s="221">
        <v>2592</v>
      </c>
      <c r="F30" s="221">
        <v>2916</v>
      </c>
      <c r="G30" s="221">
        <v>2742.441109343662</v>
      </c>
      <c r="H30" s="209">
        <v>12916.7</v>
      </c>
      <c r="I30" s="221">
        <v>2268</v>
      </c>
      <c r="J30" s="221">
        <v>2592</v>
      </c>
      <c r="K30" s="221">
        <v>2513.1486482764931</v>
      </c>
      <c r="L30" s="209">
        <v>11570.8</v>
      </c>
      <c r="M30" s="221">
        <v>1674</v>
      </c>
      <c r="N30" s="221">
        <v>1944</v>
      </c>
      <c r="O30" s="221">
        <v>1793.5658138509032</v>
      </c>
      <c r="P30" s="209">
        <v>7847.7</v>
      </c>
      <c r="Q30" s="221">
        <v>2462.4</v>
      </c>
      <c r="R30" s="221">
        <v>2462.4</v>
      </c>
      <c r="S30" s="221">
        <v>2462.4</v>
      </c>
      <c r="T30" s="209">
        <v>1703</v>
      </c>
      <c r="U30" s="221">
        <v>6588</v>
      </c>
      <c r="V30" s="221">
        <v>7074</v>
      </c>
      <c r="W30" s="221">
        <v>6825.4696331360947</v>
      </c>
      <c r="X30" s="209">
        <v>4520.5</v>
      </c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</row>
    <row r="31" spans="2:51" x14ac:dyDescent="0.15">
      <c r="B31" s="218" t="s">
        <v>129</v>
      </c>
      <c r="C31" s="219"/>
      <c r="D31" s="220"/>
      <c r="E31" s="213"/>
      <c r="F31" s="209"/>
      <c r="G31" s="182"/>
      <c r="H31" s="209"/>
      <c r="I31" s="213"/>
      <c r="J31" s="209"/>
      <c r="K31" s="182"/>
      <c r="L31" s="209"/>
      <c r="M31" s="213"/>
      <c r="N31" s="209"/>
      <c r="O31" s="182"/>
      <c r="P31" s="209"/>
      <c r="Q31" s="213"/>
      <c r="R31" s="209"/>
      <c r="S31" s="182"/>
      <c r="T31" s="209"/>
      <c r="U31" s="213"/>
      <c r="V31" s="209"/>
      <c r="W31" s="182"/>
      <c r="X31" s="209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</row>
    <row r="32" spans="2:51" x14ac:dyDescent="0.15">
      <c r="B32" s="218">
        <v>41773</v>
      </c>
      <c r="C32" s="219"/>
      <c r="D32" s="220">
        <v>41779</v>
      </c>
      <c r="E32" s="221">
        <v>2538</v>
      </c>
      <c r="F32" s="221">
        <v>2916</v>
      </c>
      <c r="G32" s="221">
        <v>2741.2416417783079</v>
      </c>
      <c r="H32" s="222">
        <v>7177.2</v>
      </c>
      <c r="I32" s="221">
        <v>2246.4</v>
      </c>
      <c r="J32" s="221">
        <v>2570.4</v>
      </c>
      <c r="K32" s="221">
        <v>2482.1541512735757</v>
      </c>
      <c r="L32" s="222">
        <v>10668.8</v>
      </c>
      <c r="M32" s="221">
        <v>1674</v>
      </c>
      <c r="N32" s="221">
        <v>1944</v>
      </c>
      <c r="O32" s="221">
        <v>1799.3387311178249</v>
      </c>
      <c r="P32" s="222">
        <v>5381.6</v>
      </c>
      <c r="Q32" s="221">
        <v>2376</v>
      </c>
      <c r="R32" s="221">
        <v>2538</v>
      </c>
      <c r="S32" s="221">
        <v>2435.6286171197712</v>
      </c>
      <c r="T32" s="222">
        <v>2308.1999999999998</v>
      </c>
      <c r="U32" s="221">
        <v>6588</v>
      </c>
      <c r="V32" s="221">
        <v>7128</v>
      </c>
      <c r="W32" s="221">
        <v>6920.561532364597</v>
      </c>
      <c r="X32" s="222">
        <v>4146.6000000000004</v>
      </c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</row>
    <row r="33" spans="2:51" x14ac:dyDescent="0.15">
      <c r="B33" s="218" t="s">
        <v>130</v>
      </c>
      <c r="C33" s="219"/>
      <c r="D33" s="220"/>
      <c r="E33" s="223"/>
      <c r="F33" s="224"/>
      <c r="G33" s="225"/>
      <c r="H33" s="224"/>
      <c r="I33" s="223"/>
      <c r="J33" s="224"/>
      <c r="K33" s="225"/>
      <c r="L33" s="224"/>
      <c r="M33" s="223"/>
      <c r="N33" s="224"/>
      <c r="O33" s="225"/>
      <c r="P33" s="224"/>
      <c r="Q33" s="223"/>
      <c r="R33" s="224"/>
      <c r="S33" s="225"/>
      <c r="T33" s="224"/>
      <c r="U33" s="223"/>
      <c r="V33" s="224"/>
      <c r="W33" s="225"/>
      <c r="X33" s="224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</row>
    <row r="34" spans="2:51" x14ac:dyDescent="0.15">
      <c r="B34" s="218">
        <v>41780</v>
      </c>
      <c r="C34" s="219"/>
      <c r="D34" s="220">
        <v>41786</v>
      </c>
      <c r="E34" s="226">
        <v>2592</v>
      </c>
      <c r="F34" s="222">
        <v>3024</v>
      </c>
      <c r="G34" s="227">
        <v>2804.4452490385515</v>
      </c>
      <c r="H34" s="222">
        <v>9620.6</v>
      </c>
      <c r="I34" s="226">
        <v>2192.4</v>
      </c>
      <c r="J34" s="222">
        <v>2516.4</v>
      </c>
      <c r="K34" s="227">
        <v>2410.9041665681948</v>
      </c>
      <c r="L34" s="222">
        <v>11970.8</v>
      </c>
      <c r="M34" s="226">
        <v>1674</v>
      </c>
      <c r="N34" s="222">
        <v>1944</v>
      </c>
      <c r="O34" s="227">
        <v>1801.6013830426937</v>
      </c>
      <c r="P34" s="222">
        <v>7711.1</v>
      </c>
      <c r="Q34" s="226">
        <v>2343.6</v>
      </c>
      <c r="R34" s="222">
        <v>2538</v>
      </c>
      <c r="S34" s="227">
        <v>2444.4878048780488</v>
      </c>
      <c r="T34" s="222">
        <v>2250.1</v>
      </c>
      <c r="U34" s="226">
        <v>6480</v>
      </c>
      <c r="V34" s="222">
        <v>7020</v>
      </c>
      <c r="W34" s="227">
        <v>6797.1078307830776</v>
      </c>
      <c r="X34" s="222">
        <v>4603.5</v>
      </c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</row>
    <row r="35" spans="2:51" x14ac:dyDescent="0.15">
      <c r="B35" s="218" t="s">
        <v>131</v>
      </c>
      <c r="C35" s="219"/>
      <c r="D35" s="220"/>
      <c r="E35" s="223"/>
      <c r="F35" s="224"/>
      <c r="G35" s="225"/>
      <c r="H35" s="224"/>
      <c r="I35" s="223"/>
      <c r="J35" s="224"/>
      <c r="K35" s="225"/>
      <c r="L35" s="224"/>
      <c r="M35" s="223"/>
      <c r="N35" s="224"/>
      <c r="O35" s="225"/>
      <c r="P35" s="224"/>
      <c r="Q35" s="223"/>
      <c r="R35" s="224"/>
      <c r="S35" s="225"/>
      <c r="T35" s="224"/>
      <c r="U35" s="223"/>
      <c r="V35" s="224"/>
      <c r="W35" s="225"/>
      <c r="X35" s="224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</row>
    <row r="36" spans="2:51" ht="12" customHeight="1" x14ac:dyDescent="0.15">
      <c r="B36" s="218">
        <v>41787</v>
      </c>
      <c r="C36" s="219"/>
      <c r="D36" s="220">
        <v>41793</v>
      </c>
      <c r="E36" s="228">
        <v>2570.4</v>
      </c>
      <c r="F36" s="228">
        <v>2970</v>
      </c>
      <c r="G36" s="228">
        <v>2771.8101716068645</v>
      </c>
      <c r="H36" s="229">
        <v>11600.5</v>
      </c>
      <c r="I36" s="228">
        <v>2160</v>
      </c>
      <c r="J36" s="228">
        <v>2484</v>
      </c>
      <c r="K36" s="228">
        <v>2371.0965855787063</v>
      </c>
      <c r="L36" s="229">
        <v>10318.4</v>
      </c>
      <c r="M36" s="228">
        <v>1674</v>
      </c>
      <c r="N36" s="228">
        <v>1944</v>
      </c>
      <c r="O36" s="228">
        <v>1796.606410610666</v>
      </c>
      <c r="P36" s="229">
        <v>7121</v>
      </c>
      <c r="Q36" s="228">
        <v>2376</v>
      </c>
      <c r="R36" s="228">
        <v>2538</v>
      </c>
      <c r="S36" s="228">
        <v>2432.6387694734763</v>
      </c>
      <c r="T36" s="229">
        <v>3239.5</v>
      </c>
      <c r="U36" s="228">
        <v>6372</v>
      </c>
      <c r="V36" s="228">
        <v>6966</v>
      </c>
      <c r="W36" s="228">
        <v>6727.6279654359805</v>
      </c>
      <c r="X36" s="229">
        <v>3395.7</v>
      </c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182"/>
      <c r="AV36" s="182"/>
      <c r="AW36" s="182"/>
      <c r="AX36" s="182"/>
      <c r="AY36" s="182"/>
    </row>
    <row r="37" spans="2:51" ht="12" customHeight="1" x14ac:dyDescent="0.15">
      <c r="B37" s="218" t="s">
        <v>132</v>
      </c>
      <c r="C37" s="219"/>
      <c r="D37" s="220"/>
      <c r="E37" s="213"/>
      <c r="F37" s="209"/>
      <c r="G37" s="182"/>
      <c r="H37" s="209"/>
      <c r="I37" s="213"/>
      <c r="J37" s="209"/>
      <c r="K37" s="182"/>
      <c r="L37" s="209"/>
      <c r="M37" s="213"/>
      <c r="N37" s="209"/>
      <c r="O37" s="182"/>
      <c r="P37" s="209"/>
      <c r="Q37" s="213"/>
      <c r="R37" s="209"/>
      <c r="S37" s="182"/>
      <c r="T37" s="209"/>
      <c r="U37" s="213"/>
      <c r="V37" s="209"/>
      <c r="W37" s="182"/>
      <c r="X37" s="209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  <c r="AW37" s="182"/>
      <c r="AX37" s="182"/>
      <c r="AY37" s="182"/>
    </row>
    <row r="38" spans="2:51" ht="12" customHeight="1" x14ac:dyDescent="0.15">
      <c r="B38" s="230"/>
      <c r="C38" s="231"/>
      <c r="D38" s="232"/>
      <c r="E38" s="180"/>
      <c r="F38" s="180"/>
      <c r="G38" s="233"/>
      <c r="H38" s="211"/>
      <c r="I38" s="180"/>
      <c r="J38" s="180"/>
      <c r="K38" s="233"/>
      <c r="L38" s="211"/>
      <c r="M38" s="180"/>
      <c r="N38" s="180"/>
      <c r="O38" s="233"/>
      <c r="P38" s="211"/>
      <c r="Q38" s="180"/>
      <c r="R38" s="180"/>
      <c r="S38" s="233"/>
      <c r="T38" s="211"/>
      <c r="U38" s="180"/>
      <c r="V38" s="180"/>
      <c r="W38" s="233"/>
      <c r="X38" s="211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</row>
    <row r="39" spans="2:51" ht="6" customHeight="1" x14ac:dyDescent="0.15">
      <c r="B39" s="194"/>
      <c r="C39" s="187"/>
      <c r="D39" s="187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</row>
    <row r="40" spans="2:51" ht="12.75" customHeight="1" x14ac:dyDescent="0.15">
      <c r="B40" s="186" t="s">
        <v>111</v>
      </c>
      <c r="C40" s="185" t="s">
        <v>133</v>
      </c>
      <c r="X40" s="135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</row>
    <row r="41" spans="2:51" ht="12.75" customHeight="1" x14ac:dyDescent="0.15">
      <c r="B41" s="234" t="s">
        <v>113</v>
      </c>
      <c r="C41" s="185" t="s">
        <v>114</v>
      </c>
      <c r="X41" s="135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</row>
    <row r="42" spans="2:51" ht="12.75" customHeight="1" x14ac:dyDescent="0.15">
      <c r="B42" s="234"/>
      <c r="X42" s="135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</row>
    <row r="43" spans="2:51" x14ac:dyDescent="0.15">
      <c r="B43" s="234"/>
      <c r="X43" s="135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</row>
    <row r="44" spans="2:51" x14ac:dyDescent="0.15">
      <c r="X44" s="135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</row>
    <row r="45" spans="2:51" ht="13.5" x14ac:dyDescent="0.15">
      <c r="F45" s="183"/>
      <c r="G45" s="184"/>
      <c r="H45" s="184"/>
      <c r="I45" s="184"/>
      <c r="J45" s="184"/>
      <c r="K45" s="184"/>
      <c r="X45" s="135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</row>
    <row r="46" spans="2:51" ht="13.5" x14ac:dyDescent="0.15">
      <c r="F46" s="183"/>
      <c r="G46" s="183"/>
      <c r="H46" s="183"/>
      <c r="I46" s="183"/>
      <c r="J46" s="183"/>
      <c r="K46" s="183"/>
      <c r="X46" s="135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</row>
    <row r="47" spans="2:51" ht="13.5" x14ac:dyDescent="0.15">
      <c r="F47" s="183"/>
      <c r="G47" s="183"/>
      <c r="H47" s="183"/>
      <c r="I47" s="183"/>
      <c r="J47" s="183"/>
      <c r="K47" s="183"/>
      <c r="X47" s="135"/>
      <c r="Y47" s="182"/>
    </row>
    <row r="48" spans="2:51" ht="13.5" x14ac:dyDescent="0.15">
      <c r="F48" s="183"/>
      <c r="G48" s="183"/>
      <c r="H48" s="183"/>
      <c r="I48" s="183"/>
      <c r="J48" s="183"/>
      <c r="K48" s="183"/>
      <c r="X48" s="135"/>
      <c r="Y48" s="182"/>
    </row>
    <row r="49" spans="24:25" x14ac:dyDescent="0.15">
      <c r="X49" s="135"/>
      <c r="Y49" s="182"/>
    </row>
    <row r="50" spans="24:25" x14ac:dyDescent="0.15">
      <c r="X50" s="135"/>
      <c r="Y50" s="182"/>
    </row>
    <row r="51" spans="24:25" x14ac:dyDescent="0.15">
      <c r="X51" s="135"/>
      <c r="Y51" s="182"/>
    </row>
    <row r="52" spans="24:25" x14ac:dyDescent="0.15">
      <c r="X52" s="182"/>
      <c r="Y52" s="182"/>
    </row>
    <row r="53" spans="24:25" x14ac:dyDescent="0.15">
      <c r="X53" s="182"/>
      <c r="Y53" s="182"/>
    </row>
    <row r="54" spans="24:25" x14ac:dyDescent="0.15">
      <c r="X54" s="182"/>
      <c r="Y54" s="182"/>
    </row>
    <row r="55" spans="24:25" x14ac:dyDescent="0.15">
      <c r="X55" s="182"/>
      <c r="Y55" s="182"/>
    </row>
    <row r="56" spans="24:25" x14ac:dyDescent="0.15">
      <c r="X56" s="182"/>
      <c r="Y56" s="182"/>
    </row>
    <row r="57" spans="24:25" x14ac:dyDescent="0.15">
      <c r="X57" s="182"/>
      <c r="Y57" s="182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3"/>
  <sheetViews>
    <sheetView zoomScaleNormal="100" workbookViewId="0"/>
  </sheetViews>
  <sheetFormatPr defaultColWidth="7.5" defaultRowHeight="12" x14ac:dyDescent="0.15"/>
  <cols>
    <col min="1" max="1" width="0.75" style="136" customWidth="1"/>
    <col min="2" max="2" width="6" style="136" customWidth="1"/>
    <col min="3" max="3" width="3.25" style="136" customWidth="1"/>
    <col min="4" max="5" width="5.5" style="136" customWidth="1"/>
    <col min="6" max="6" width="6" style="136" customWidth="1"/>
    <col min="7" max="7" width="5.5" style="136" customWidth="1"/>
    <col min="8" max="8" width="7.625" style="136" customWidth="1"/>
    <col min="9" max="9" width="5.5" style="136" customWidth="1"/>
    <col min="10" max="10" width="5.75" style="136" customWidth="1"/>
    <col min="11" max="11" width="5.875" style="136" customWidth="1"/>
    <col min="12" max="12" width="7.625" style="136" customWidth="1"/>
    <col min="13" max="14" width="5.75" style="136" customWidth="1"/>
    <col min="15" max="15" width="5.875" style="136" customWidth="1"/>
    <col min="16" max="16" width="7.75" style="136" customWidth="1"/>
    <col min="17" max="17" width="5.5" style="136" customWidth="1"/>
    <col min="18" max="18" width="5.75" style="136" customWidth="1"/>
    <col min="19" max="19" width="5.875" style="136" customWidth="1"/>
    <col min="20" max="20" width="7.75" style="136" customWidth="1"/>
    <col min="21" max="22" width="5.5" style="136" customWidth="1"/>
    <col min="23" max="23" width="5.875" style="136" customWidth="1"/>
    <col min="24" max="24" width="7.75" style="136" customWidth="1"/>
    <col min="25" max="16384" width="7.5" style="136"/>
  </cols>
  <sheetData>
    <row r="1" spans="2:50" x14ac:dyDescent="0.15"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</row>
    <row r="2" spans="2:50" x14ac:dyDescent="0.15"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</row>
    <row r="3" spans="2:50" x14ac:dyDescent="0.15">
      <c r="B3" s="136" t="s">
        <v>134</v>
      </c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</row>
    <row r="4" spans="2:50" x14ac:dyDescent="0.15">
      <c r="X4" s="138" t="s">
        <v>89</v>
      </c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9"/>
      <c r="AX4" s="135"/>
    </row>
    <row r="5" spans="2:50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</row>
    <row r="6" spans="2:50" ht="13.5" customHeight="1" x14ac:dyDescent="0.15">
      <c r="B6" s="189"/>
      <c r="C6" s="190" t="s">
        <v>90</v>
      </c>
      <c r="D6" s="191"/>
      <c r="E6" s="235" t="s">
        <v>135</v>
      </c>
      <c r="F6" s="236"/>
      <c r="G6" s="236"/>
      <c r="H6" s="237"/>
      <c r="I6" s="238" t="s">
        <v>136</v>
      </c>
      <c r="J6" s="239"/>
      <c r="K6" s="239"/>
      <c r="L6" s="240"/>
      <c r="M6" s="238" t="s">
        <v>137</v>
      </c>
      <c r="N6" s="239"/>
      <c r="O6" s="239"/>
      <c r="P6" s="240"/>
      <c r="Q6" s="238" t="s">
        <v>138</v>
      </c>
      <c r="R6" s="239"/>
      <c r="S6" s="239"/>
      <c r="T6" s="240"/>
      <c r="U6" s="238" t="s">
        <v>139</v>
      </c>
      <c r="V6" s="239"/>
      <c r="W6" s="239"/>
      <c r="X6" s="240"/>
      <c r="Z6" s="135"/>
      <c r="AA6" s="182"/>
      <c r="AB6" s="192"/>
      <c r="AC6" s="192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35"/>
    </row>
    <row r="7" spans="2:50" x14ac:dyDescent="0.15">
      <c r="B7" s="193" t="s">
        <v>96</v>
      </c>
      <c r="C7" s="194"/>
      <c r="D7" s="195"/>
      <c r="E7" s="172" t="s">
        <v>97</v>
      </c>
      <c r="F7" s="149" t="s">
        <v>98</v>
      </c>
      <c r="G7" s="155" t="s">
        <v>99</v>
      </c>
      <c r="H7" s="149" t="s">
        <v>100</v>
      </c>
      <c r="I7" s="172" t="s">
        <v>97</v>
      </c>
      <c r="J7" s="149" t="s">
        <v>98</v>
      </c>
      <c r="K7" s="155" t="s">
        <v>99</v>
      </c>
      <c r="L7" s="149" t="s">
        <v>100</v>
      </c>
      <c r="M7" s="172" t="s">
        <v>97</v>
      </c>
      <c r="N7" s="149" t="s">
        <v>98</v>
      </c>
      <c r="O7" s="155" t="s">
        <v>99</v>
      </c>
      <c r="P7" s="149" t="s">
        <v>100</v>
      </c>
      <c r="Q7" s="172" t="s">
        <v>140</v>
      </c>
      <c r="R7" s="149" t="s">
        <v>98</v>
      </c>
      <c r="S7" s="155" t="s">
        <v>99</v>
      </c>
      <c r="T7" s="149" t="s">
        <v>100</v>
      </c>
      <c r="U7" s="172" t="s">
        <v>97</v>
      </c>
      <c r="V7" s="149" t="s">
        <v>98</v>
      </c>
      <c r="W7" s="155" t="s">
        <v>99</v>
      </c>
      <c r="X7" s="149" t="s">
        <v>100</v>
      </c>
      <c r="Z7" s="135"/>
      <c r="AA7" s="194"/>
      <c r="AB7" s="194"/>
      <c r="AC7" s="19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35"/>
    </row>
    <row r="8" spans="2:50" x14ac:dyDescent="0.15">
      <c r="B8" s="201"/>
      <c r="C8" s="188"/>
      <c r="D8" s="188"/>
      <c r="E8" s="152"/>
      <c r="F8" s="153"/>
      <c r="G8" s="154" t="s">
        <v>101</v>
      </c>
      <c r="H8" s="153"/>
      <c r="I8" s="152"/>
      <c r="J8" s="153"/>
      <c r="K8" s="154" t="s">
        <v>101</v>
      </c>
      <c r="L8" s="153"/>
      <c r="M8" s="152"/>
      <c r="N8" s="153"/>
      <c r="O8" s="154" t="s">
        <v>101</v>
      </c>
      <c r="P8" s="153"/>
      <c r="Q8" s="152"/>
      <c r="R8" s="153"/>
      <c r="S8" s="154" t="s">
        <v>101</v>
      </c>
      <c r="T8" s="153"/>
      <c r="U8" s="152"/>
      <c r="V8" s="153"/>
      <c r="W8" s="154" t="s">
        <v>101</v>
      </c>
      <c r="X8" s="153"/>
      <c r="Z8" s="135"/>
      <c r="AA8" s="182"/>
      <c r="AB8" s="182"/>
      <c r="AC8" s="182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35"/>
    </row>
    <row r="9" spans="2:50" ht="14.1" customHeight="1" x14ac:dyDescent="0.15">
      <c r="B9" s="140" t="s">
        <v>102</v>
      </c>
      <c r="C9" s="155">
        <v>21</v>
      </c>
      <c r="D9" s="156" t="s">
        <v>103</v>
      </c>
      <c r="E9" s="140">
        <v>3885</v>
      </c>
      <c r="F9" s="157">
        <v>5880</v>
      </c>
      <c r="G9" s="158">
        <v>4682</v>
      </c>
      <c r="H9" s="157">
        <v>425313</v>
      </c>
      <c r="I9" s="140">
        <v>4095</v>
      </c>
      <c r="J9" s="157">
        <v>6090</v>
      </c>
      <c r="K9" s="158">
        <v>4956</v>
      </c>
      <c r="L9" s="157">
        <v>174582</v>
      </c>
      <c r="M9" s="140">
        <v>1050</v>
      </c>
      <c r="N9" s="157">
        <v>1995</v>
      </c>
      <c r="O9" s="158">
        <v>1558</v>
      </c>
      <c r="P9" s="157">
        <v>1019405</v>
      </c>
      <c r="Q9" s="140">
        <v>1680</v>
      </c>
      <c r="R9" s="157">
        <v>2730</v>
      </c>
      <c r="S9" s="158">
        <v>2260</v>
      </c>
      <c r="T9" s="157">
        <v>393315</v>
      </c>
      <c r="U9" s="140">
        <v>1785</v>
      </c>
      <c r="V9" s="157">
        <v>2835</v>
      </c>
      <c r="W9" s="158">
        <v>2420</v>
      </c>
      <c r="X9" s="157">
        <v>341224</v>
      </c>
      <c r="Z9" s="135"/>
      <c r="AA9" s="135"/>
      <c r="AB9" s="144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</row>
    <row r="10" spans="2:50" ht="14.1" customHeight="1" x14ac:dyDescent="0.15">
      <c r="B10" s="159"/>
      <c r="C10" s="144">
        <v>22</v>
      </c>
      <c r="D10" s="160"/>
      <c r="E10" s="161">
        <v>3990</v>
      </c>
      <c r="F10" s="161">
        <v>5775</v>
      </c>
      <c r="G10" s="161">
        <v>4717</v>
      </c>
      <c r="H10" s="161">
        <v>410710</v>
      </c>
      <c r="I10" s="161">
        <v>4200</v>
      </c>
      <c r="J10" s="161">
        <v>6090</v>
      </c>
      <c r="K10" s="161">
        <v>4918</v>
      </c>
      <c r="L10" s="161">
        <v>163925</v>
      </c>
      <c r="M10" s="161">
        <v>1050</v>
      </c>
      <c r="N10" s="161">
        <v>2310</v>
      </c>
      <c r="O10" s="161">
        <v>1599</v>
      </c>
      <c r="P10" s="161">
        <v>934431</v>
      </c>
      <c r="Q10" s="161">
        <v>1680</v>
      </c>
      <c r="R10" s="161">
        <v>2625</v>
      </c>
      <c r="S10" s="161">
        <v>2158</v>
      </c>
      <c r="T10" s="161">
        <v>374880</v>
      </c>
      <c r="U10" s="161">
        <v>1890</v>
      </c>
      <c r="V10" s="161">
        <v>2835</v>
      </c>
      <c r="W10" s="161">
        <v>2324</v>
      </c>
      <c r="X10" s="160">
        <v>349731</v>
      </c>
      <c r="Z10" s="135"/>
      <c r="AA10" s="135"/>
      <c r="AB10" s="144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</row>
    <row r="11" spans="2:50" ht="14.1" customHeight="1" x14ac:dyDescent="0.15">
      <c r="B11" s="159"/>
      <c r="C11" s="144">
        <v>23</v>
      </c>
      <c r="D11" s="160"/>
      <c r="E11" s="162">
        <v>3990</v>
      </c>
      <c r="F11" s="162">
        <v>5775</v>
      </c>
      <c r="G11" s="162">
        <v>4643.6830190076089</v>
      </c>
      <c r="H11" s="162">
        <v>310564.39999999985</v>
      </c>
      <c r="I11" s="162">
        <v>4095</v>
      </c>
      <c r="J11" s="162">
        <v>5775</v>
      </c>
      <c r="K11" s="162">
        <v>4763.6984886039127</v>
      </c>
      <c r="L11" s="162">
        <v>151517.80000000002</v>
      </c>
      <c r="M11" s="162">
        <v>1155</v>
      </c>
      <c r="N11" s="162">
        <v>1890</v>
      </c>
      <c r="O11" s="162">
        <v>1587.2565637503362</v>
      </c>
      <c r="P11" s="162">
        <v>711497.9</v>
      </c>
      <c r="Q11" s="162">
        <v>1785</v>
      </c>
      <c r="R11" s="162">
        <v>2572.5</v>
      </c>
      <c r="S11" s="162">
        <v>2229.485867329422</v>
      </c>
      <c r="T11" s="162">
        <v>269774.89999999991</v>
      </c>
      <c r="U11" s="162">
        <v>1785</v>
      </c>
      <c r="V11" s="162">
        <v>2835</v>
      </c>
      <c r="W11" s="162">
        <v>2385.6211200774183</v>
      </c>
      <c r="X11" s="162">
        <v>248529.69999999995</v>
      </c>
      <c r="Z11" s="135"/>
      <c r="AA11" s="135"/>
      <c r="AB11" s="144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</row>
    <row r="12" spans="2:50" ht="14.1" customHeight="1" x14ac:dyDescent="0.15">
      <c r="B12" s="159"/>
      <c r="C12" s="144">
        <v>24</v>
      </c>
      <c r="D12" s="160"/>
      <c r="E12" s="164">
        <v>4515</v>
      </c>
      <c r="F12" s="164">
        <v>5775</v>
      </c>
      <c r="G12" s="164">
        <v>4779.3052556916482</v>
      </c>
      <c r="H12" s="164">
        <v>371084.5</v>
      </c>
      <c r="I12" s="165">
        <v>4620</v>
      </c>
      <c r="J12" s="164">
        <v>5827.5</v>
      </c>
      <c r="K12" s="164">
        <v>4988.2715012034123</v>
      </c>
      <c r="L12" s="164">
        <v>90544.9</v>
      </c>
      <c r="M12" s="164">
        <v>1102.5</v>
      </c>
      <c r="N12" s="164">
        <v>1785</v>
      </c>
      <c r="O12" s="164">
        <v>1421.7728267309753</v>
      </c>
      <c r="P12" s="164">
        <v>917609.59999999986</v>
      </c>
      <c r="Q12" s="164">
        <v>1680</v>
      </c>
      <c r="R12" s="164">
        <v>2520</v>
      </c>
      <c r="S12" s="164">
        <v>1991.62834708744</v>
      </c>
      <c r="T12" s="164">
        <v>375566.6</v>
      </c>
      <c r="U12" s="164">
        <v>1890</v>
      </c>
      <c r="V12" s="164">
        <v>2625</v>
      </c>
      <c r="W12" s="164">
        <v>2120.675395628376</v>
      </c>
      <c r="X12" s="165">
        <v>329191.7</v>
      </c>
      <c r="Z12" s="135"/>
      <c r="AA12" s="135"/>
      <c r="AB12" s="144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</row>
    <row r="13" spans="2:50" ht="14.1" customHeight="1" x14ac:dyDescent="0.15">
      <c r="B13" s="150"/>
      <c r="C13" s="154">
        <v>25</v>
      </c>
      <c r="D13" s="166"/>
      <c r="E13" s="170">
        <v>4620</v>
      </c>
      <c r="F13" s="170">
        <v>5985</v>
      </c>
      <c r="G13" s="170">
        <v>5240.9089974091512</v>
      </c>
      <c r="H13" s="170">
        <v>264316.5</v>
      </c>
      <c r="I13" s="170">
        <v>4914</v>
      </c>
      <c r="J13" s="170">
        <v>6142.5</v>
      </c>
      <c r="K13" s="170">
        <v>5571.5265326569661</v>
      </c>
      <c r="L13" s="170">
        <v>81142.100000000006</v>
      </c>
      <c r="M13" s="170">
        <v>1050</v>
      </c>
      <c r="N13" s="170">
        <v>1837.5</v>
      </c>
      <c r="O13" s="170">
        <v>1579.5420218822596</v>
      </c>
      <c r="P13" s="170">
        <v>1015012.4999999999</v>
      </c>
      <c r="Q13" s="170">
        <v>1890</v>
      </c>
      <c r="R13" s="170">
        <v>2835</v>
      </c>
      <c r="S13" s="170">
        <v>2350.3318770709034</v>
      </c>
      <c r="T13" s="170">
        <v>413260.20000000007</v>
      </c>
      <c r="U13" s="170">
        <v>1890</v>
      </c>
      <c r="V13" s="170">
        <v>2940</v>
      </c>
      <c r="W13" s="170">
        <v>2484.4545845342991</v>
      </c>
      <c r="X13" s="166">
        <v>369709.3</v>
      </c>
      <c r="Z13" s="135"/>
      <c r="AA13" s="135"/>
      <c r="AB13" s="144"/>
      <c r="AC13" s="135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35"/>
    </row>
    <row r="14" spans="2:50" ht="14.1" customHeight="1" x14ac:dyDescent="0.15">
      <c r="B14" s="159"/>
      <c r="C14" s="144">
        <v>5</v>
      </c>
      <c r="D14" s="160"/>
      <c r="E14" s="161">
        <v>4725</v>
      </c>
      <c r="F14" s="161">
        <v>5670</v>
      </c>
      <c r="G14" s="161">
        <v>5104.5008856578779</v>
      </c>
      <c r="H14" s="161">
        <v>23242.3</v>
      </c>
      <c r="I14" s="161">
        <v>4935</v>
      </c>
      <c r="J14" s="161">
        <v>5673.9900000000007</v>
      </c>
      <c r="K14" s="161">
        <v>5252.14266946926</v>
      </c>
      <c r="L14" s="161">
        <v>3882.7000000000003</v>
      </c>
      <c r="M14" s="161">
        <v>1470</v>
      </c>
      <c r="N14" s="161">
        <v>1837.5</v>
      </c>
      <c r="O14" s="161">
        <v>1631.3112785793564</v>
      </c>
      <c r="P14" s="161">
        <v>95401.9</v>
      </c>
      <c r="Q14" s="161">
        <v>2100</v>
      </c>
      <c r="R14" s="161">
        <v>2520</v>
      </c>
      <c r="S14" s="161">
        <v>2296.3609480616701</v>
      </c>
      <c r="T14" s="161">
        <v>43616.899999999994</v>
      </c>
      <c r="U14" s="161">
        <v>2205</v>
      </c>
      <c r="V14" s="161">
        <v>2730</v>
      </c>
      <c r="W14" s="161">
        <v>2521.2243537844834</v>
      </c>
      <c r="X14" s="160">
        <v>40342.9</v>
      </c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</row>
    <row r="15" spans="2:50" ht="14.1" customHeight="1" x14ac:dyDescent="0.15">
      <c r="B15" s="159"/>
      <c r="C15" s="144">
        <v>6</v>
      </c>
      <c r="D15" s="160"/>
      <c r="E15" s="161">
        <v>5149.2</v>
      </c>
      <c r="F15" s="161">
        <v>5670</v>
      </c>
      <c r="G15" s="161">
        <v>5403.3825307708912</v>
      </c>
      <c r="H15" s="161">
        <v>27121.800000000003</v>
      </c>
      <c r="I15" s="161">
        <v>5187</v>
      </c>
      <c r="J15" s="161">
        <v>5785.5</v>
      </c>
      <c r="K15" s="161">
        <v>5478.3198502777113</v>
      </c>
      <c r="L15" s="161">
        <v>8036.7</v>
      </c>
      <c r="M15" s="161">
        <v>1522.5</v>
      </c>
      <c r="N15" s="161">
        <v>1837.5</v>
      </c>
      <c r="O15" s="161">
        <v>1675.9297763035474</v>
      </c>
      <c r="P15" s="161">
        <v>80987.200000000012</v>
      </c>
      <c r="Q15" s="161">
        <v>2100</v>
      </c>
      <c r="R15" s="161">
        <v>2520</v>
      </c>
      <c r="S15" s="161">
        <v>2304.4032173051378</v>
      </c>
      <c r="T15" s="161">
        <v>33962.800000000003</v>
      </c>
      <c r="U15" s="161">
        <v>2310</v>
      </c>
      <c r="V15" s="161">
        <v>2730</v>
      </c>
      <c r="W15" s="161">
        <v>2510.9762198964527</v>
      </c>
      <c r="X15" s="160">
        <v>29895.600000000002</v>
      </c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</row>
    <row r="16" spans="2:50" ht="14.1" customHeight="1" x14ac:dyDescent="0.15">
      <c r="B16" s="159"/>
      <c r="C16" s="144">
        <v>7</v>
      </c>
      <c r="D16" s="160"/>
      <c r="E16" s="161">
        <v>5040</v>
      </c>
      <c r="F16" s="161">
        <v>5670</v>
      </c>
      <c r="G16" s="161">
        <v>5327.2690391459073</v>
      </c>
      <c r="H16" s="161">
        <v>26069.399999999998</v>
      </c>
      <c r="I16" s="161">
        <v>5145</v>
      </c>
      <c r="J16" s="161">
        <v>5785.5</v>
      </c>
      <c r="K16" s="161">
        <v>5461.0742388758781</v>
      </c>
      <c r="L16" s="161">
        <v>8246.4</v>
      </c>
      <c r="M16" s="161">
        <v>1470</v>
      </c>
      <c r="N16" s="161">
        <v>1785</v>
      </c>
      <c r="O16" s="161">
        <v>1643.2771628076914</v>
      </c>
      <c r="P16" s="161">
        <v>113961.8</v>
      </c>
      <c r="Q16" s="161">
        <v>2100</v>
      </c>
      <c r="R16" s="161">
        <v>2520</v>
      </c>
      <c r="S16" s="161">
        <v>2325.4953823420765</v>
      </c>
      <c r="T16" s="161">
        <v>37150</v>
      </c>
      <c r="U16" s="161">
        <v>2310</v>
      </c>
      <c r="V16" s="161">
        <v>2835</v>
      </c>
      <c r="W16" s="161">
        <v>2539.7440492291053</v>
      </c>
      <c r="X16" s="160">
        <v>32772.6</v>
      </c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</row>
    <row r="17" spans="2:50" ht="14.1" customHeight="1" x14ac:dyDescent="0.15">
      <c r="B17" s="159"/>
      <c r="C17" s="144">
        <v>8</v>
      </c>
      <c r="D17" s="160"/>
      <c r="E17" s="161">
        <v>4725</v>
      </c>
      <c r="F17" s="161">
        <v>5681.130000000001</v>
      </c>
      <c r="G17" s="161">
        <v>5186.8111332343415</v>
      </c>
      <c r="H17" s="161">
        <v>26197</v>
      </c>
      <c r="I17" s="161">
        <v>5470.5</v>
      </c>
      <c r="J17" s="161">
        <v>5785.5</v>
      </c>
      <c r="K17" s="161">
        <v>5628.6072289156627</v>
      </c>
      <c r="L17" s="161">
        <v>5979.5</v>
      </c>
      <c r="M17" s="161">
        <v>1470</v>
      </c>
      <c r="N17" s="161">
        <v>1785</v>
      </c>
      <c r="O17" s="161">
        <v>1660.6322698451493</v>
      </c>
      <c r="P17" s="161">
        <v>94979.6</v>
      </c>
      <c r="Q17" s="161">
        <v>2205</v>
      </c>
      <c r="R17" s="161">
        <v>2520</v>
      </c>
      <c r="S17" s="161">
        <v>2363.6957459115533</v>
      </c>
      <c r="T17" s="161">
        <v>36969.800000000003</v>
      </c>
      <c r="U17" s="161">
        <v>2310</v>
      </c>
      <c r="V17" s="161">
        <v>2730</v>
      </c>
      <c r="W17" s="161">
        <v>2518.323217646865</v>
      </c>
      <c r="X17" s="160">
        <v>33503</v>
      </c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</row>
    <row r="18" spans="2:50" ht="14.1" customHeight="1" x14ac:dyDescent="0.15">
      <c r="B18" s="159"/>
      <c r="C18" s="144">
        <v>9</v>
      </c>
      <c r="D18" s="160"/>
      <c r="E18" s="161">
        <v>4725</v>
      </c>
      <c r="F18" s="161">
        <v>5678.4000000000005</v>
      </c>
      <c r="G18" s="161">
        <v>5126.1726422573493</v>
      </c>
      <c r="H18" s="161">
        <v>18320.2</v>
      </c>
      <c r="I18" s="161">
        <v>4987.5</v>
      </c>
      <c r="J18" s="161">
        <v>5691</v>
      </c>
      <c r="K18" s="161">
        <v>5481.2460567823337</v>
      </c>
      <c r="L18" s="161">
        <v>4980.6000000000004</v>
      </c>
      <c r="M18" s="161">
        <v>1470</v>
      </c>
      <c r="N18" s="161">
        <v>1733.5500000000002</v>
      </c>
      <c r="O18" s="161">
        <v>1647.643859984034</v>
      </c>
      <c r="P18" s="161">
        <v>73544.700000000012</v>
      </c>
      <c r="Q18" s="161">
        <v>2205</v>
      </c>
      <c r="R18" s="161">
        <v>2520</v>
      </c>
      <c r="S18" s="161">
        <v>2407.7996208530808</v>
      </c>
      <c r="T18" s="161">
        <v>27390</v>
      </c>
      <c r="U18" s="161">
        <v>2310</v>
      </c>
      <c r="V18" s="161">
        <v>2730</v>
      </c>
      <c r="W18" s="161">
        <v>2558.5541985313698</v>
      </c>
      <c r="X18" s="160">
        <v>25902.699999999997</v>
      </c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</row>
    <row r="19" spans="2:50" ht="14.1" customHeight="1" x14ac:dyDescent="0.15">
      <c r="B19" s="159"/>
      <c r="C19" s="144">
        <v>10</v>
      </c>
      <c r="D19" s="160"/>
      <c r="E19" s="161">
        <v>4725</v>
      </c>
      <c r="F19" s="161">
        <v>5775</v>
      </c>
      <c r="G19" s="161">
        <v>5179.552062756421</v>
      </c>
      <c r="H19" s="161">
        <v>27739.200000000001</v>
      </c>
      <c r="I19" s="161">
        <v>5092.5</v>
      </c>
      <c r="J19" s="161">
        <v>5799.9900000000007</v>
      </c>
      <c r="K19" s="161">
        <v>5494.6728228441552</v>
      </c>
      <c r="L19" s="161">
        <v>9515.7999999999993</v>
      </c>
      <c r="M19" s="161">
        <v>1470</v>
      </c>
      <c r="N19" s="161">
        <v>1732.5</v>
      </c>
      <c r="O19" s="161">
        <v>1612.6436766275347</v>
      </c>
      <c r="P19" s="161">
        <v>94801.299999999988</v>
      </c>
      <c r="Q19" s="161">
        <v>2257.5</v>
      </c>
      <c r="R19" s="161">
        <v>2625</v>
      </c>
      <c r="S19" s="161">
        <v>2473.1896908163731</v>
      </c>
      <c r="T19" s="161">
        <v>40908.5</v>
      </c>
      <c r="U19" s="161">
        <v>2415</v>
      </c>
      <c r="V19" s="161">
        <v>2835</v>
      </c>
      <c r="W19" s="161">
        <v>2628.0677492931641</v>
      </c>
      <c r="X19" s="160">
        <v>35404.299999999996</v>
      </c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</row>
    <row r="20" spans="2:50" ht="14.1" customHeight="1" x14ac:dyDescent="0.15">
      <c r="B20" s="159"/>
      <c r="C20" s="144">
        <v>11</v>
      </c>
      <c r="D20" s="160"/>
      <c r="E20" s="161">
        <v>5124</v>
      </c>
      <c r="F20" s="161">
        <v>5775</v>
      </c>
      <c r="G20" s="161">
        <v>5486.2736607745255</v>
      </c>
      <c r="H20" s="161">
        <v>16150.100000000002</v>
      </c>
      <c r="I20" s="161">
        <v>5588.7300000000005</v>
      </c>
      <c r="J20" s="161">
        <v>6090</v>
      </c>
      <c r="K20" s="161">
        <v>5786.4118773946366</v>
      </c>
      <c r="L20" s="161">
        <v>8014.7000000000007</v>
      </c>
      <c r="M20" s="161">
        <v>1470</v>
      </c>
      <c r="N20" s="161">
        <v>1785</v>
      </c>
      <c r="O20" s="161">
        <v>1585.4583660715919</v>
      </c>
      <c r="P20" s="161">
        <v>78002.399999999994</v>
      </c>
      <c r="Q20" s="161">
        <v>2310</v>
      </c>
      <c r="R20" s="161">
        <v>2782.5</v>
      </c>
      <c r="S20" s="161">
        <v>2632.3506080597731</v>
      </c>
      <c r="T20" s="161">
        <v>31971.500000000004</v>
      </c>
      <c r="U20" s="161">
        <v>2520</v>
      </c>
      <c r="V20" s="161">
        <v>2940</v>
      </c>
      <c r="W20" s="161">
        <v>2720.2776432606947</v>
      </c>
      <c r="X20" s="160">
        <v>26999.100000000002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</row>
    <row r="21" spans="2:50" ht="14.1" customHeight="1" x14ac:dyDescent="0.15">
      <c r="B21" s="159"/>
      <c r="C21" s="144">
        <v>12</v>
      </c>
      <c r="D21" s="160"/>
      <c r="E21" s="161">
        <v>5250</v>
      </c>
      <c r="F21" s="161">
        <v>5985</v>
      </c>
      <c r="G21" s="161">
        <v>5703.877696003271</v>
      </c>
      <c r="H21" s="161">
        <v>16634.599999999999</v>
      </c>
      <c r="I21" s="160">
        <v>5471.2349999999997</v>
      </c>
      <c r="J21" s="161">
        <v>6142.5</v>
      </c>
      <c r="K21" s="161">
        <v>5899.3942054745812</v>
      </c>
      <c r="L21" s="161">
        <v>11846</v>
      </c>
      <c r="M21" s="161">
        <v>1470</v>
      </c>
      <c r="N21" s="161">
        <v>1680</v>
      </c>
      <c r="O21" s="161">
        <v>1592.4650853333449</v>
      </c>
      <c r="P21" s="161">
        <v>74124.100000000006</v>
      </c>
      <c r="Q21" s="161">
        <v>2415</v>
      </c>
      <c r="R21" s="161">
        <v>2835</v>
      </c>
      <c r="S21" s="161">
        <v>2671.5006169665803</v>
      </c>
      <c r="T21" s="161">
        <v>31481.599999999999</v>
      </c>
      <c r="U21" s="161">
        <v>2520</v>
      </c>
      <c r="V21" s="161">
        <v>2940</v>
      </c>
      <c r="W21" s="161">
        <v>2762.8297326069255</v>
      </c>
      <c r="X21" s="160">
        <v>26119.200000000001</v>
      </c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</row>
    <row r="22" spans="2:50" ht="14.1" customHeight="1" x14ac:dyDescent="0.15">
      <c r="B22" s="159" t="s">
        <v>104</v>
      </c>
      <c r="C22" s="144">
        <v>1</v>
      </c>
      <c r="D22" s="160" t="s">
        <v>105</v>
      </c>
      <c r="E22" s="161">
        <v>4830</v>
      </c>
      <c r="F22" s="161">
        <v>5512.5</v>
      </c>
      <c r="G22" s="161">
        <v>5206.6834468898587</v>
      </c>
      <c r="H22" s="161">
        <v>28946.400000000001</v>
      </c>
      <c r="I22" s="161">
        <v>5250</v>
      </c>
      <c r="J22" s="161">
        <v>5506.8300000000008</v>
      </c>
      <c r="K22" s="161">
        <v>5381.1129853596431</v>
      </c>
      <c r="L22" s="161">
        <v>9401.4</v>
      </c>
      <c r="M22" s="161">
        <v>1365</v>
      </c>
      <c r="N22" s="161">
        <v>1680</v>
      </c>
      <c r="O22" s="161">
        <v>1526.8793586674083</v>
      </c>
      <c r="P22" s="160">
        <v>80173.3</v>
      </c>
      <c r="Q22" s="161">
        <v>2100</v>
      </c>
      <c r="R22" s="161">
        <v>2625</v>
      </c>
      <c r="S22" s="161">
        <v>2382.7105111341875</v>
      </c>
      <c r="T22" s="161">
        <v>34854.6</v>
      </c>
      <c r="U22" s="161">
        <v>2205</v>
      </c>
      <c r="V22" s="161">
        <v>2730</v>
      </c>
      <c r="W22" s="161">
        <v>2456.5487388502415</v>
      </c>
      <c r="X22" s="160">
        <v>35860.399999999994</v>
      </c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</row>
    <row r="23" spans="2:50" ht="14.1" customHeight="1" x14ac:dyDescent="0.15">
      <c r="B23" s="159"/>
      <c r="C23" s="144">
        <v>2</v>
      </c>
      <c r="D23" s="160"/>
      <c r="E23" s="161">
        <v>4725</v>
      </c>
      <c r="F23" s="161">
        <v>5512.5</v>
      </c>
      <c r="G23" s="161">
        <v>5021.7674798206281</v>
      </c>
      <c r="H23" s="161">
        <v>15296.6</v>
      </c>
      <c r="I23" s="161">
        <v>5250</v>
      </c>
      <c r="J23" s="161">
        <v>5281.5</v>
      </c>
      <c r="K23" s="161">
        <v>5253.3505133470226</v>
      </c>
      <c r="L23" s="161">
        <v>3593.9999999999995</v>
      </c>
      <c r="M23" s="161">
        <v>1417.5</v>
      </c>
      <c r="N23" s="161">
        <v>1680</v>
      </c>
      <c r="O23" s="161">
        <v>1571.0368141074653</v>
      </c>
      <c r="P23" s="161">
        <v>62007.999999999993</v>
      </c>
      <c r="Q23" s="161">
        <v>2100</v>
      </c>
      <c r="R23" s="161">
        <v>2625</v>
      </c>
      <c r="S23" s="161">
        <v>2384.9406009031982</v>
      </c>
      <c r="T23" s="161">
        <v>25482.9</v>
      </c>
      <c r="U23" s="161">
        <v>2310</v>
      </c>
      <c r="V23" s="161">
        <v>2730</v>
      </c>
      <c r="W23" s="161">
        <v>2498.5672985216984</v>
      </c>
      <c r="X23" s="160">
        <v>26440.199999999997</v>
      </c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</row>
    <row r="24" spans="2:50" ht="14.1" customHeight="1" x14ac:dyDescent="0.15">
      <c r="B24" s="159"/>
      <c r="C24" s="144">
        <v>3</v>
      </c>
      <c r="D24" s="160"/>
      <c r="E24" s="161">
        <v>4725</v>
      </c>
      <c r="F24" s="161">
        <v>5460</v>
      </c>
      <c r="G24" s="161">
        <v>5068.129623185524</v>
      </c>
      <c r="H24" s="161">
        <v>12905.000000000002</v>
      </c>
      <c r="I24" s="161">
        <v>5040</v>
      </c>
      <c r="J24" s="161">
        <v>5596.0800000000008</v>
      </c>
      <c r="K24" s="161">
        <v>5316.3688115645391</v>
      </c>
      <c r="L24" s="161">
        <v>2930.3</v>
      </c>
      <c r="M24" s="161">
        <v>1470</v>
      </c>
      <c r="N24" s="161">
        <v>1680</v>
      </c>
      <c r="O24" s="161">
        <v>1586.4803400637618</v>
      </c>
      <c r="P24" s="161">
        <v>79844.3</v>
      </c>
      <c r="Q24" s="161">
        <v>2205</v>
      </c>
      <c r="R24" s="161">
        <v>2572.5</v>
      </c>
      <c r="S24" s="161">
        <v>2414.8483693690082</v>
      </c>
      <c r="T24" s="161">
        <v>27126.3</v>
      </c>
      <c r="U24" s="161">
        <v>2310</v>
      </c>
      <c r="V24" s="161">
        <v>2730</v>
      </c>
      <c r="W24" s="161">
        <v>2506.4700866939156</v>
      </c>
      <c r="X24" s="160">
        <v>27694</v>
      </c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</row>
    <row r="25" spans="2:50" ht="14.1" customHeight="1" x14ac:dyDescent="0.15">
      <c r="B25" s="159"/>
      <c r="C25" s="144">
        <v>4</v>
      </c>
      <c r="D25" s="160"/>
      <c r="E25" s="161">
        <v>4644</v>
      </c>
      <c r="F25" s="161">
        <v>5616</v>
      </c>
      <c r="G25" s="161">
        <v>5103.2284786280388</v>
      </c>
      <c r="H25" s="161">
        <v>17506.099999999999</v>
      </c>
      <c r="I25" s="161">
        <v>5184</v>
      </c>
      <c r="J25" s="161">
        <v>5670</v>
      </c>
      <c r="K25" s="161">
        <v>5400.7996463697646</v>
      </c>
      <c r="L25" s="161">
        <v>5366.6</v>
      </c>
      <c r="M25" s="161">
        <v>1512</v>
      </c>
      <c r="N25" s="161">
        <v>1836</v>
      </c>
      <c r="O25" s="161">
        <v>1701.8662685798147</v>
      </c>
      <c r="P25" s="161">
        <v>106039.6</v>
      </c>
      <c r="Q25" s="161">
        <v>2268</v>
      </c>
      <c r="R25" s="161">
        <v>2700</v>
      </c>
      <c r="S25" s="161">
        <v>2534.9065337001371</v>
      </c>
      <c r="T25" s="161">
        <v>37936.400000000001</v>
      </c>
      <c r="U25" s="161">
        <v>2484</v>
      </c>
      <c r="V25" s="161">
        <v>2808</v>
      </c>
      <c r="W25" s="161">
        <v>2688.6030894901905</v>
      </c>
      <c r="X25" s="160">
        <v>35650.100000000006</v>
      </c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</row>
    <row r="26" spans="2:50" ht="14.1" customHeight="1" x14ac:dyDescent="0.15">
      <c r="B26" s="150"/>
      <c r="C26" s="154">
        <v>5</v>
      </c>
      <c r="D26" s="166"/>
      <c r="E26" s="170">
        <v>4752</v>
      </c>
      <c r="F26" s="170">
        <v>5670</v>
      </c>
      <c r="G26" s="170">
        <v>5101.9393933979545</v>
      </c>
      <c r="H26" s="170">
        <v>18423.3</v>
      </c>
      <c r="I26" s="170">
        <v>4968</v>
      </c>
      <c r="J26" s="170">
        <v>5686.2</v>
      </c>
      <c r="K26" s="170">
        <v>5310.5059852051108</v>
      </c>
      <c r="L26" s="166">
        <v>3117.8</v>
      </c>
      <c r="M26" s="170">
        <v>1620</v>
      </c>
      <c r="N26" s="170">
        <v>1836</v>
      </c>
      <c r="O26" s="170">
        <v>1728.0337109042873</v>
      </c>
      <c r="P26" s="170">
        <v>89408.7</v>
      </c>
      <c r="Q26" s="170">
        <v>2268</v>
      </c>
      <c r="R26" s="170">
        <v>2700</v>
      </c>
      <c r="S26" s="170">
        <v>2501.4457147331741</v>
      </c>
      <c r="T26" s="170">
        <v>35740.400000000001</v>
      </c>
      <c r="U26" s="170">
        <v>2484</v>
      </c>
      <c r="V26" s="170">
        <v>2916</v>
      </c>
      <c r="W26" s="170">
        <v>2696.7625993239767</v>
      </c>
      <c r="X26" s="170">
        <v>34052.399999999994</v>
      </c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</row>
    <row r="27" spans="2:50" ht="14.1" customHeight="1" x14ac:dyDescent="0.15">
      <c r="B27" s="196" t="s">
        <v>141</v>
      </c>
      <c r="C27" s="187"/>
      <c r="D27" s="217"/>
      <c r="E27" s="159"/>
      <c r="F27" s="161"/>
      <c r="G27" s="135"/>
      <c r="H27" s="161"/>
      <c r="I27" s="159"/>
      <c r="J27" s="161"/>
      <c r="K27" s="135"/>
      <c r="L27" s="161"/>
      <c r="M27" s="159"/>
      <c r="N27" s="161"/>
      <c r="O27" s="135"/>
      <c r="P27" s="161"/>
      <c r="Q27" s="159"/>
      <c r="R27" s="161"/>
      <c r="S27" s="135"/>
      <c r="T27" s="161"/>
      <c r="U27" s="159"/>
      <c r="V27" s="161"/>
      <c r="W27" s="135"/>
      <c r="X27" s="161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</row>
    <row r="28" spans="2:50" ht="14.1" customHeight="1" x14ac:dyDescent="0.15">
      <c r="B28" s="196"/>
      <c r="C28" s="187"/>
      <c r="D28" s="217"/>
      <c r="E28" s="159"/>
      <c r="F28" s="161"/>
      <c r="G28" s="135"/>
      <c r="H28" s="161"/>
      <c r="I28" s="159"/>
      <c r="J28" s="161"/>
      <c r="K28" s="135"/>
      <c r="L28" s="161"/>
      <c r="M28" s="159"/>
      <c r="N28" s="161"/>
      <c r="O28" s="135"/>
      <c r="P28" s="161"/>
      <c r="Q28" s="159"/>
      <c r="R28" s="161"/>
      <c r="S28" s="135"/>
      <c r="T28" s="161"/>
      <c r="U28" s="159"/>
      <c r="V28" s="161"/>
      <c r="W28" s="135"/>
      <c r="X28" s="161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</row>
    <row r="29" spans="2:50" ht="14.1" customHeight="1" x14ac:dyDescent="0.15">
      <c r="B29" s="193" t="s">
        <v>128</v>
      </c>
      <c r="C29" s="187"/>
      <c r="D29" s="217"/>
      <c r="E29" s="159"/>
      <c r="F29" s="161"/>
      <c r="G29" s="135"/>
      <c r="H29" s="161"/>
      <c r="I29" s="159"/>
      <c r="J29" s="161"/>
      <c r="K29" s="135"/>
      <c r="L29" s="161"/>
      <c r="M29" s="159"/>
      <c r="N29" s="161"/>
      <c r="O29" s="135"/>
      <c r="P29" s="161"/>
      <c r="Q29" s="159"/>
      <c r="R29" s="161"/>
      <c r="S29" s="135"/>
      <c r="T29" s="161"/>
      <c r="U29" s="159"/>
      <c r="V29" s="161"/>
      <c r="W29" s="135"/>
      <c r="X29" s="161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</row>
    <row r="30" spans="2:50" ht="14.1" customHeight="1" x14ac:dyDescent="0.15">
      <c r="B30" s="218">
        <v>41766</v>
      </c>
      <c r="C30" s="219"/>
      <c r="D30" s="220">
        <v>41772</v>
      </c>
      <c r="E30" s="221">
        <v>4752</v>
      </c>
      <c r="F30" s="221">
        <v>5670</v>
      </c>
      <c r="G30" s="221">
        <v>5190.0168114317748</v>
      </c>
      <c r="H30" s="161">
        <v>6698.8</v>
      </c>
      <c r="I30" s="221">
        <v>5238</v>
      </c>
      <c r="J30" s="221">
        <v>5686.2</v>
      </c>
      <c r="K30" s="221">
        <v>5420.6187358916477</v>
      </c>
      <c r="L30" s="161">
        <v>705.7</v>
      </c>
      <c r="M30" s="221">
        <v>1620</v>
      </c>
      <c r="N30" s="221">
        <v>1836</v>
      </c>
      <c r="O30" s="221">
        <v>1728.8606087714986</v>
      </c>
      <c r="P30" s="161">
        <v>26205</v>
      </c>
      <c r="Q30" s="221">
        <v>2268</v>
      </c>
      <c r="R30" s="221">
        <v>2700</v>
      </c>
      <c r="S30" s="221">
        <v>2522.6858131811591</v>
      </c>
      <c r="T30" s="161">
        <v>13708.6</v>
      </c>
      <c r="U30" s="221">
        <v>2484</v>
      </c>
      <c r="V30" s="221">
        <v>2894.4</v>
      </c>
      <c r="W30" s="221">
        <v>2731.0741384477064</v>
      </c>
      <c r="X30" s="161">
        <v>11247.8</v>
      </c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</row>
    <row r="31" spans="2:50" ht="14.1" customHeight="1" x14ac:dyDescent="0.15">
      <c r="B31" s="218" t="s">
        <v>129</v>
      </c>
      <c r="C31" s="219"/>
      <c r="D31" s="220"/>
      <c r="E31" s="159"/>
      <c r="F31" s="161"/>
      <c r="G31" s="135"/>
      <c r="H31" s="161"/>
      <c r="I31" s="159"/>
      <c r="J31" s="161"/>
      <c r="K31" s="135"/>
      <c r="L31" s="161"/>
      <c r="M31" s="159"/>
      <c r="N31" s="161"/>
      <c r="O31" s="135"/>
      <c r="P31" s="161"/>
      <c r="Q31" s="159"/>
      <c r="R31" s="161"/>
      <c r="S31" s="135"/>
      <c r="T31" s="161"/>
      <c r="U31" s="159"/>
      <c r="V31" s="161"/>
      <c r="W31" s="135"/>
      <c r="X31" s="161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</row>
    <row r="32" spans="2:50" ht="14.1" customHeight="1" x14ac:dyDescent="0.15">
      <c r="B32" s="218">
        <v>41773</v>
      </c>
      <c r="C32" s="219"/>
      <c r="D32" s="220">
        <v>41779</v>
      </c>
      <c r="E32" s="221">
        <v>4860</v>
      </c>
      <c r="F32" s="221">
        <v>5508</v>
      </c>
      <c r="G32" s="221">
        <v>5132.5359813084106</v>
      </c>
      <c r="H32" s="224">
        <v>4282.7</v>
      </c>
      <c r="I32" s="221">
        <v>5361.768</v>
      </c>
      <c r="J32" s="221">
        <v>5361.768</v>
      </c>
      <c r="K32" s="221">
        <v>5361.7655172413797</v>
      </c>
      <c r="L32" s="224">
        <v>1421.8</v>
      </c>
      <c r="M32" s="221">
        <v>1620</v>
      </c>
      <c r="N32" s="221">
        <v>1836</v>
      </c>
      <c r="O32" s="221">
        <v>1724.2755672118167</v>
      </c>
      <c r="P32" s="224">
        <v>20385.5</v>
      </c>
      <c r="Q32" s="221">
        <v>2268</v>
      </c>
      <c r="R32" s="221">
        <v>2646</v>
      </c>
      <c r="S32" s="221">
        <v>2497.0920783993461</v>
      </c>
      <c r="T32" s="224">
        <v>8217.5</v>
      </c>
      <c r="U32" s="221">
        <v>2484</v>
      </c>
      <c r="V32" s="221">
        <v>2916</v>
      </c>
      <c r="W32" s="221">
        <v>2728.2513350224117</v>
      </c>
      <c r="X32" s="224">
        <v>9104.7000000000007</v>
      </c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</row>
    <row r="33" spans="2:50" ht="14.1" customHeight="1" x14ac:dyDescent="0.15">
      <c r="B33" s="218" t="s">
        <v>130</v>
      </c>
      <c r="C33" s="219"/>
      <c r="D33" s="220"/>
      <c r="E33" s="223"/>
      <c r="F33" s="224"/>
      <c r="G33" s="225"/>
      <c r="H33" s="224"/>
      <c r="I33" s="223"/>
      <c r="J33" s="224"/>
      <c r="K33" s="225"/>
      <c r="L33" s="224"/>
      <c r="M33" s="223"/>
      <c r="N33" s="224"/>
      <c r="O33" s="225"/>
      <c r="P33" s="224"/>
      <c r="Q33" s="223"/>
      <c r="R33" s="224"/>
      <c r="S33" s="225"/>
      <c r="T33" s="224"/>
      <c r="U33" s="223"/>
      <c r="V33" s="224"/>
      <c r="W33" s="225"/>
      <c r="X33" s="224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</row>
    <row r="34" spans="2:50" ht="14.1" customHeight="1" x14ac:dyDescent="0.15">
      <c r="B34" s="218">
        <v>41780</v>
      </c>
      <c r="C34" s="219"/>
      <c r="D34" s="220">
        <v>41786</v>
      </c>
      <c r="E34" s="223">
        <v>4860</v>
      </c>
      <c r="F34" s="224">
        <v>5484.24</v>
      </c>
      <c r="G34" s="225">
        <v>5097.344737289578</v>
      </c>
      <c r="H34" s="224">
        <v>3544.1</v>
      </c>
      <c r="I34" s="221">
        <v>0</v>
      </c>
      <c r="J34" s="221">
        <v>0</v>
      </c>
      <c r="K34" s="221">
        <v>0</v>
      </c>
      <c r="L34" s="224">
        <v>373.8</v>
      </c>
      <c r="M34" s="223">
        <v>1620</v>
      </c>
      <c r="N34" s="224">
        <v>1836</v>
      </c>
      <c r="O34" s="225">
        <v>1728.162219830612</v>
      </c>
      <c r="P34" s="224">
        <v>19754.7</v>
      </c>
      <c r="Q34" s="223">
        <v>2322</v>
      </c>
      <c r="R34" s="224">
        <v>2592</v>
      </c>
      <c r="S34" s="225">
        <v>2483.2127102803734</v>
      </c>
      <c r="T34" s="224">
        <v>7928.5</v>
      </c>
      <c r="U34" s="223">
        <v>2484</v>
      </c>
      <c r="V34" s="224">
        <v>2862</v>
      </c>
      <c r="W34" s="225">
        <v>2640.0898637930095</v>
      </c>
      <c r="X34" s="224">
        <v>7339.9</v>
      </c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</row>
    <row r="35" spans="2:50" ht="14.1" customHeight="1" x14ac:dyDescent="0.15">
      <c r="B35" s="218" t="s">
        <v>131</v>
      </c>
      <c r="C35" s="219"/>
      <c r="D35" s="220"/>
      <c r="E35" s="223"/>
      <c r="F35" s="224"/>
      <c r="G35" s="225"/>
      <c r="H35" s="224"/>
      <c r="I35" s="223"/>
      <c r="J35" s="224"/>
      <c r="K35" s="225"/>
      <c r="L35" s="224"/>
      <c r="M35" s="223"/>
      <c r="N35" s="224"/>
      <c r="O35" s="225"/>
      <c r="P35" s="224"/>
      <c r="Q35" s="223"/>
      <c r="R35" s="224"/>
      <c r="S35" s="225"/>
      <c r="T35" s="224"/>
      <c r="U35" s="223"/>
      <c r="V35" s="224"/>
      <c r="W35" s="225"/>
      <c r="X35" s="224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</row>
    <row r="36" spans="2:50" ht="14.1" customHeight="1" x14ac:dyDescent="0.15">
      <c r="B36" s="218">
        <v>41787</v>
      </c>
      <c r="C36" s="219"/>
      <c r="D36" s="220">
        <v>41793</v>
      </c>
      <c r="E36" s="228">
        <v>4860</v>
      </c>
      <c r="F36" s="228">
        <v>5400</v>
      </c>
      <c r="G36" s="228">
        <v>5024.9091432093692</v>
      </c>
      <c r="H36" s="241">
        <v>3897.7</v>
      </c>
      <c r="I36" s="228">
        <v>4968</v>
      </c>
      <c r="J36" s="228">
        <v>5670</v>
      </c>
      <c r="K36" s="228">
        <v>5194.7024586051175</v>
      </c>
      <c r="L36" s="241">
        <v>616.5</v>
      </c>
      <c r="M36" s="228">
        <v>1620</v>
      </c>
      <c r="N36" s="228">
        <v>1836</v>
      </c>
      <c r="O36" s="228">
        <v>1730.3437123978804</v>
      </c>
      <c r="P36" s="241">
        <v>23063.5</v>
      </c>
      <c r="Q36" s="228">
        <v>2322</v>
      </c>
      <c r="R36" s="228">
        <v>2592</v>
      </c>
      <c r="S36" s="228">
        <v>2478.4954364114046</v>
      </c>
      <c r="T36" s="241">
        <v>5885.8</v>
      </c>
      <c r="U36" s="228">
        <v>2484</v>
      </c>
      <c r="V36" s="228">
        <v>2808</v>
      </c>
      <c r="W36" s="228">
        <v>2618.5121244406564</v>
      </c>
      <c r="X36" s="241">
        <v>6360</v>
      </c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</row>
    <row r="37" spans="2:50" s="135" customFormat="1" ht="14.1" customHeight="1" x14ac:dyDescent="0.15">
      <c r="B37" s="218" t="s">
        <v>132</v>
      </c>
      <c r="C37" s="219"/>
      <c r="D37" s="220"/>
      <c r="E37" s="159"/>
      <c r="F37" s="161"/>
      <c r="H37" s="161"/>
      <c r="I37" s="159"/>
      <c r="J37" s="161"/>
      <c r="L37" s="161"/>
      <c r="M37" s="159"/>
      <c r="N37" s="161"/>
      <c r="P37" s="161"/>
      <c r="Q37" s="159"/>
      <c r="R37" s="161"/>
      <c r="T37" s="161"/>
      <c r="U37" s="159"/>
      <c r="V37" s="161"/>
      <c r="X37" s="161"/>
    </row>
    <row r="38" spans="2:50" s="135" customFormat="1" ht="14.1" customHeight="1" x14ac:dyDescent="0.15">
      <c r="B38" s="230"/>
      <c r="C38" s="231"/>
      <c r="D38" s="232"/>
      <c r="E38" s="180"/>
      <c r="F38" s="180"/>
      <c r="G38" s="233"/>
      <c r="H38" s="170"/>
      <c r="I38" s="180"/>
      <c r="J38" s="180"/>
      <c r="K38" s="233"/>
      <c r="L38" s="170"/>
      <c r="M38" s="180"/>
      <c r="N38" s="180"/>
      <c r="O38" s="233"/>
      <c r="P38" s="170"/>
      <c r="Q38" s="180"/>
      <c r="R38" s="180"/>
      <c r="S38" s="233"/>
      <c r="T38" s="170"/>
      <c r="U38" s="180"/>
      <c r="V38" s="180"/>
      <c r="W38" s="233"/>
      <c r="X38" s="170"/>
    </row>
    <row r="40" spans="2:50" x14ac:dyDescent="0.15">
      <c r="X40" s="135"/>
    </row>
    <row r="41" spans="2:50" x14ac:dyDescent="0.15">
      <c r="X41" s="135"/>
    </row>
    <row r="42" spans="2:50" x14ac:dyDescent="0.15"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35"/>
    </row>
    <row r="43" spans="2:50" x14ac:dyDescent="0.15">
      <c r="X43" s="135"/>
    </row>
    <row r="44" spans="2:50" ht="13.5" x14ac:dyDescent="0.15">
      <c r="E44" s="183"/>
      <c r="F44" s="184"/>
      <c r="G44" s="184"/>
      <c r="H44" s="184"/>
      <c r="I44" s="184"/>
      <c r="J44" s="184"/>
      <c r="X44" s="135"/>
    </row>
    <row r="45" spans="2:50" ht="13.5" x14ac:dyDescent="0.15">
      <c r="E45" s="183"/>
      <c r="F45" s="183"/>
      <c r="G45" s="183"/>
      <c r="H45" s="183"/>
      <c r="I45" s="183"/>
      <c r="J45" s="183"/>
      <c r="X45" s="135"/>
    </row>
    <row r="46" spans="2:50" ht="13.5" x14ac:dyDescent="0.15">
      <c r="E46" s="183"/>
      <c r="F46" s="183"/>
      <c r="G46" s="183"/>
      <c r="H46" s="183"/>
      <c r="I46" s="183"/>
      <c r="J46" s="183"/>
      <c r="X46" s="135"/>
    </row>
    <row r="47" spans="2:50" ht="13.5" x14ac:dyDescent="0.15">
      <c r="E47" s="183"/>
      <c r="F47" s="183"/>
      <c r="G47" s="183"/>
      <c r="H47" s="183"/>
      <c r="I47" s="183"/>
      <c r="J47" s="183"/>
      <c r="X47" s="135"/>
    </row>
    <row r="48" spans="2:50" x14ac:dyDescent="0.15">
      <c r="X48" s="135"/>
    </row>
    <row r="49" spans="24:24" x14ac:dyDescent="0.15">
      <c r="X49" s="135"/>
    </row>
    <row r="50" spans="24:24" x14ac:dyDescent="0.15">
      <c r="X50" s="135"/>
    </row>
    <row r="51" spans="24:24" x14ac:dyDescent="0.15">
      <c r="X51" s="135"/>
    </row>
    <row r="52" spans="24:24" x14ac:dyDescent="0.15">
      <c r="X52" s="135"/>
    </row>
    <row r="53" spans="24:24" x14ac:dyDescent="0.15">
      <c r="X53" s="135"/>
    </row>
  </sheetData>
  <phoneticPr fontId="6"/>
  <conditionalFormatting sqref="B38">
    <cfRule type="cellIs" dxfId="8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48"/>
  <sheetViews>
    <sheetView zoomScaleNormal="100" workbookViewId="0"/>
  </sheetViews>
  <sheetFormatPr defaultColWidth="7.5" defaultRowHeight="12" x14ac:dyDescent="0.15"/>
  <cols>
    <col min="1" max="1" width="0.375" style="136" customWidth="1"/>
    <col min="2" max="2" width="6.125" style="136" customWidth="1"/>
    <col min="3" max="3" width="2.75" style="136" customWidth="1"/>
    <col min="4" max="4" width="5.25" style="136" customWidth="1"/>
    <col min="5" max="7" width="5.875" style="136" customWidth="1"/>
    <col min="8" max="8" width="7.5" style="136" customWidth="1"/>
    <col min="9" max="11" width="5.875" style="136" customWidth="1"/>
    <col min="12" max="12" width="7.5" style="136" customWidth="1"/>
    <col min="13" max="15" width="5.875" style="136" customWidth="1"/>
    <col min="16" max="16" width="8" style="136" customWidth="1"/>
    <col min="17" max="19" width="5.875" style="136" customWidth="1"/>
    <col min="20" max="20" width="8" style="136" customWidth="1"/>
    <col min="21" max="23" width="5.875" style="136" customWidth="1"/>
    <col min="24" max="24" width="8" style="136" customWidth="1"/>
    <col min="25" max="16384" width="7.5" style="136"/>
  </cols>
  <sheetData>
    <row r="1" spans="2:53" x14ac:dyDescent="0.15"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</row>
    <row r="2" spans="2:53" x14ac:dyDescent="0.15"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</row>
    <row r="3" spans="2:53" x14ac:dyDescent="0.15">
      <c r="B3" s="136" t="s">
        <v>134</v>
      </c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</row>
    <row r="4" spans="2:53" x14ac:dyDescent="0.15">
      <c r="X4" s="138" t="s">
        <v>89</v>
      </c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9"/>
      <c r="AX4" s="135"/>
      <c r="AY4" s="135"/>
      <c r="AZ4" s="135"/>
      <c r="BA4" s="135"/>
    </row>
    <row r="5" spans="2:53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</row>
    <row r="6" spans="2:53" ht="13.5" customHeight="1" x14ac:dyDescent="0.15">
      <c r="B6" s="189"/>
      <c r="C6" s="190" t="s">
        <v>90</v>
      </c>
      <c r="D6" s="191"/>
      <c r="E6" s="235" t="s">
        <v>142</v>
      </c>
      <c r="F6" s="236"/>
      <c r="G6" s="236"/>
      <c r="H6" s="237"/>
      <c r="I6" s="238" t="s">
        <v>143</v>
      </c>
      <c r="J6" s="239"/>
      <c r="K6" s="239"/>
      <c r="L6" s="240"/>
      <c r="M6" s="238" t="s">
        <v>144</v>
      </c>
      <c r="N6" s="239"/>
      <c r="O6" s="239"/>
      <c r="P6" s="240"/>
      <c r="Q6" s="238" t="s">
        <v>145</v>
      </c>
      <c r="R6" s="239"/>
      <c r="S6" s="239"/>
      <c r="T6" s="240"/>
      <c r="U6" s="242" t="s">
        <v>146</v>
      </c>
      <c r="V6" s="243"/>
      <c r="W6" s="243"/>
      <c r="X6" s="244"/>
      <c r="Z6" s="135"/>
      <c r="AA6" s="182"/>
      <c r="AB6" s="192"/>
      <c r="AC6" s="192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35"/>
      <c r="AU6" s="135"/>
      <c r="AV6" s="135"/>
      <c r="AW6" s="135"/>
      <c r="AX6" s="135"/>
      <c r="AY6" s="135"/>
      <c r="AZ6" s="135"/>
      <c r="BA6" s="135"/>
    </row>
    <row r="7" spans="2:53" x14ac:dyDescent="0.15">
      <c r="B7" s="193" t="s">
        <v>96</v>
      </c>
      <c r="C7" s="194"/>
      <c r="D7" s="195"/>
      <c r="E7" s="172" t="s">
        <v>140</v>
      </c>
      <c r="F7" s="149" t="s">
        <v>98</v>
      </c>
      <c r="G7" s="149" t="s">
        <v>99</v>
      </c>
      <c r="H7" s="245" t="s">
        <v>100</v>
      </c>
      <c r="I7" s="172" t="s">
        <v>97</v>
      </c>
      <c r="J7" s="149" t="s">
        <v>98</v>
      </c>
      <c r="K7" s="149" t="s">
        <v>99</v>
      </c>
      <c r="L7" s="245" t="s">
        <v>100</v>
      </c>
      <c r="M7" s="172" t="s">
        <v>97</v>
      </c>
      <c r="N7" s="149" t="s">
        <v>98</v>
      </c>
      <c r="O7" s="149" t="s">
        <v>99</v>
      </c>
      <c r="P7" s="245" t="s">
        <v>100</v>
      </c>
      <c r="Q7" s="172" t="s">
        <v>97</v>
      </c>
      <c r="R7" s="149" t="s">
        <v>98</v>
      </c>
      <c r="S7" s="149" t="s">
        <v>99</v>
      </c>
      <c r="T7" s="245" t="s">
        <v>100</v>
      </c>
      <c r="U7" s="172" t="s">
        <v>97</v>
      </c>
      <c r="V7" s="149" t="s">
        <v>98</v>
      </c>
      <c r="W7" s="149" t="s">
        <v>99</v>
      </c>
      <c r="X7" s="245" t="s">
        <v>100</v>
      </c>
      <c r="Z7" s="135"/>
      <c r="AA7" s="194"/>
      <c r="AB7" s="194"/>
      <c r="AC7" s="19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35"/>
      <c r="AY7" s="135"/>
      <c r="AZ7" s="135"/>
      <c r="BA7" s="135"/>
    </row>
    <row r="8" spans="2:53" x14ac:dyDescent="0.15">
      <c r="B8" s="201"/>
      <c r="C8" s="188"/>
      <c r="D8" s="188"/>
      <c r="E8" s="152"/>
      <c r="F8" s="153"/>
      <c r="G8" s="153" t="s">
        <v>101</v>
      </c>
      <c r="H8" s="171"/>
      <c r="I8" s="152"/>
      <c r="J8" s="153"/>
      <c r="K8" s="153" t="s">
        <v>101</v>
      </c>
      <c r="L8" s="171"/>
      <c r="M8" s="152"/>
      <c r="N8" s="153"/>
      <c r="O8" s="153" t="s">
        <v>101</v>
      </c>
      <c r="P8" s="171"/>
      <c r="Q8" s="152"/>
      <c r="R8" s="153"/>
      <c r="S8" s="153" t="s">
        <v>101</v>
      </c>
      <c r="T8" s="171"/>
      <c r="U8" s="152"/>
      <c r="V8" s="153"/>
      <c r="W8" s="153" t="s">
        <v>101</v>
      </c>
      <c r="X8" s="171"/>
      <c r="Z8" s="135"/>
      <c r="AA8" s="182"/>
      <c r="AB8" s="182"/>
      <c r="AC8" s="182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35"/>
      <c r="AY8" s="135"/>
      <c r="AZ8" s="135"/>
      <c r="BA8" s="135"/>
    </row>
    <row r="9" spans="2:53" ht="14.1" customHeight="1" x14ac:dyDescent="0.15">
      <c r="B9" s="140" t="s">
        <v>102</v>
      </c>
      <c r="C9" s="155">
        <v>21</v>
      </c>
      <c r="D9" s="156" t="s">
        <v>103</v>
      </c>
      <c r="E9" s="140">
        <v>1890</v>
      </c>
      <c r="F9" s="157">
        <v>2835</v>
      </c>
      <c r="G9" s="157">
        <v>2461</v>
      </c>
      <c r="H9" s="156">
        <v>316518</v>
      </c>
      <c r="I9" s="140">
        <v>1418</v>
      </c>
      <c r="J9" s="157">
        <v>2625</v>
      </c>
      <c r="K9" s="157">
        <v>2085</v>
      </c>
      <c r="L9" s="156">
        <v>309279</v>
      </c>
      <c r="M9" s="140">
        <v>945</v>
      </c>
      <c r="N9" s="157">
        <v>1575</v>
      </c>
      <c r="O9" s="157">
        <v>1164</v>
      </c>
      <c r="P9" s="156">
        <v>381997</v>
      </c>
      <c r="Q9" s="140">
        <v>1575</v>
      </c>
      <c r="R9" s="157">
        <v>2625</v>
      </c>
      <c r="S9" s="157">
        <v>2259</v>
      </c>
      <c r="T9" s="156">
        <v>781294</v>
      </c>
      <c r="U9" s="140">
        <v>1943</v>
      </c>
      <c r="V9" s="157">
        <v>2940</v>
      </c>
      <c r="W9" s="157">
        <v>2463</v>
      </c>
      <c r="X9" s="156">
        <v>3112829</v>
      </c>
      <c r="Z9" s="135"/>
      <c r="AA9" s="135"/>
      <c r="AB9" s="144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</row>
    <row r="10" spans="2:53" ht="14.1" customHeight="1" x14ac:dyDescent="0.15">
      <c r="B10" s="159"/>
      <c r="C10" s="144">
        <v>22</v>
      </c>
      <c r="D10" s="160"/>
      <c r="E10" s="161">
        <v>1890</v>
      </c>
      <c r="F10" s="161">
        <v>2835</v>
      </c>
      <c r="G10" s="161">
        <v>2388</v>
      </c>
      <c r="H10" s="161">
        <v>333448</v>
      </c>
      <c r="I10" s="161">
        <v>1470</v>
      </c>
      <c r="J10" s="161">
        <v>2520</v>
      </c>
      <c r="K10" s="161">
        <v>1994</v>
      </c>
      <c r="L10" s="161">
        <v>291828</v>
      </c>
      <c r="M10" s="161">
        <v>840</v>
      </c>
      <c r="N10" s="161">
        <v>1470</v>
      </c>
      <c r="O10" s="161">
        <v>1142</v>
      </c>
      <c r="P10" s="161">
        <v>376021</v>
      </c>
      <c r="Q10" s="161">
        <v>1743</v>
      </c>
      <c r="R10" s="161">
        <v>2678</v>
      </c>
      <c r="S10" s="161">
        <v>2167</v>
      </c>
      <c r="T10" s="161">
        <v>707689</v>
      </c>
      <c r="U10" s="161">
        <v>1958</v>
      </c>
      <c r="V10" s="161">
        <v>2835</v>
      </c>
      <c r="W10" s="161">
        <v>2451</v>
      </c>
      <c r="X10" s="160">
        <v>2743351</v>
      </c>
      <c r="Z10" s="135"/>
      <c r="AA10" s="135"/>
      <c r="AB10" s="144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</row>
    <row r="11" spans="2:53" ht="14.1" customHeight="1" x14ac:dyDescent="0.15">
      <c r="B11" s="159"/>
      <c r="C11" s="144">
        <v>23</v>
      </c>
      <c r="D11" s="160"/>
      <c r="E11" s="162">
        <v>1890</v>
      </c>
      <c r="F11" s="162">
        <v>2835</v>
      </c>
      <c r="G11" s="163">
        <v>2451.9021742468954</v>
      </c>
      <c r="H11" s="162">
        <v>233016.2</v>
      </c>
      <c r="I11" s="162">
        <v>1575</v>
      </c>
      <c r="J11" s="162">
        <v>2520</v>
      </c>
      <c r="K11" s="162">
        <v>2117.2556979967753</v>
      </c>
      <c r="L11" s="162">
        <v>231410.4</v>
      </c>
      <c r="M11" s="162">
        <v>945</v>
      </c>
      <c r="N11" s="162">
        <v>1470</v>
      </c>
      <c r="O11" s="162">
        <v>1152.4373431736635</v>
      </c>
      <c r="P11" s="162">
        <v>210621.60000000006</v>
      </c>
      <c r="Q11" s="162">
        <v>1785</v>
      </c>
      <c r="R11" s="162">
        <v>2634.4500000000003</v>
      </c>
      <c r="S11" s="162">
        <v>2251.7712032264008</v>
      </c>
      <c r="T11" s="162">
        <v>536200.4</v>
      </c>
      <c r="U11" s="162">
        <v>2100</v>
      </c>
      <c r="V11" s="162">
        <v>2941.05</v>
      </c>
      <c r="W11" s="162">
        <v>2474.4233899594606</v>
      </c>
      <c r="X11" s="162">
        <v>3199887.1</v>
      </c>
      <c r="Z11" s="135"/>
      <c r="AA11" s="135"/>
      <c r="AB11" s="144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</row>
    <row r="12" spans="2:53" ht="14.1" customHeight="1" x14ac:dyDescent="0.15">
      <c r="B12" s="159"/>
      <c r="C12" s="144">
        <v>24</v>
      </c>
      <c r="D12" s="160"/>
      <c r="E12" s="162">
        <v>1942.5</v>
      </c>
      <c r="F12" s="162">
        <v>2835</v>
      </c>
      <c r="G12" s="246">
        <v>2217.2503669916878</v>
      </c>
      <c r="H12" s="162">
        <v>338574.89999999991</v>
      </c>
      <c r="I12" s="162">
        <v>1575</v>
      </c>
      <c r="J12" s="162">
        <v>2310</v>
      </c>
      <c r="K12" s="246">
        <v>1836.7518771446325</v>
      </c>
      <c r="L12" s="162">
        <v>316618.7</v>
      </c>
      <c r="M12" s="162">
        <v>840</v>
      </c>
      <c r="N12" s="162">
        <v>1312.5</v>
      </c>
      <c r="O12" s="246">
        <v>1036.5501903326031</v>
      </c>
      <c r="P12" s="162">
        <v>251583</v>
      </c>
      <c r="Q12" s="162">
        <v>1785</v>
      </c>
      <c r="R12" s="162">
        <v>2572.5</v>
      </c>
      <c r="S12" s="246">
        <v>2043.0872200609347</v>
      </c>
      <c r="T12" s="162">
        <v>442512.7</v>
      </c>
      <c r="U12" s="162">
        <v>1953</v>
      </c>
      <c r="V12" s="162">
        <v>2654.4</v>
      </c>
      <c r="W12" s="246">
        <v>2228.9363587352373</v>
      </c>
      <c r="X12" s="163">
        <v>4085248.0999999996</v>
      </c>
      <c r="Z12" s="135"/>
      <c r="AA12" s="135"/>
      <c r="AB12" s="144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</row>
    <row r="13" spans="2:53" ht="14.1" customHeight="1" x14ac:dyDescent="0.15">
      <c r="B13" s="150"/>
      <c r="C13" s="154">
        <v>25</v>
      </c>
      <c r="D13" s="166"/>
      <c r="E13" s="170">
        <v>2100</v>
      </c>
      <c r="F13" s="170">
        <v>3097.5</v>
      </c>
      <c r="G13" s="170">
        <v>2625.4463772986983</v>
      </c>
      <c r="H13" s="170">
        <v>373355.9</v>
      </c>
      <c r="I13" s="170">
        <v>1680</v>
      </c>
      <c r="J13" s="170">
        <v>2625</v>
      </c>
      <c r="K13" s="170">
        <v>2102.6043333459352</v>
      </c>
      <c r="L13" s="170">
        <v>343249.09999999986</v>
      </c>
      <c r="M13" s="170">
        <v>945</v>
      </c>
      <c r="N13" s="170">
        <v>1470</v>
      </c>
      <c r="O13" s="170">
        <v>1159.6920181947112</v>
      </c>
      <c r="P13" s="170">
        <v>274988.59999999998</v>
      </c>
      <c r="Q13" s="170">
        <v>1995</v>
      </c>
      <c r="R13" s="170">
        <v>2919</v>
      </c>
      <c r="S13" s="170">
        <v>2413.0966460169143</v>
      </c>
      <c r="T13" s="170">
        <v>431077.1</v>
      </c>
      <c r="U13" s="170">
        <v>1995</v>
      </c>
      <c r="V13" s="170">
        <v>3058.7550000000001</v>
      </c>
      <c r="W13" s="170">
        <v>2564.6878840186164</v>
      </c>
      <c r="X13" s="166">
        <v>2862067.8999999994</v>
      </c>
      <c r="Z13" s="135"/>
      <c r="AA13" s="135"/>
      <c r="AB13" s="144"/>
      <c r="AC13" s="135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35"/>
      <c r="AY13" s="135"/>
      <c r="AZ13" s="135"/>
      <c r="BA13" s="135"/>
    </row>
    <row r="14" spans="2:53" ht="14.1" customHeight="1" x14ac:dyDescent="0.15">
      <c r="B14" s="159"/>
      <c r="C14" s="144">
        <v>5</v>
      </c>
      <c r="D14" s="160"/>
      <c r="E14" s="161">
        <v>2310</v>
      </c>
      <c r="F14" s="161">
        <v>2835</v>
      </c>
      <c r="G14" s="161">
        <v>2615.5983944713053</v>
      </c>
      <c r="H14" s="161">
        <v>36819.1</v>
      </c>
      <c r="I14" s="161">
        <v>1890</v>
      </c>
      <c r="J14" s="161">
        <v>2310</v>
      </c>
      <c r="K14" s="161">
        <v>2097.1982038091205</v>
      </c>
      <c r="L14" s="161">
        <v>36060.9</v>
      </c>
      <c r="M14" s="160">
        <v>1050</v>
      </c>
      <c r="N14" s="161">
        <v>1365</v>
      </c>
      <c r="O14" s="161">
        <v>1145.1899979938032</v>
      </c>
      <c r="P14" s="161">
        <v>25851.9</v>
      </c>
      <c r="Q14" s="161">
        <v>2100</v>
      </c>
      <c r="R14" s="161">
        <v>2564.835</v>
      </c>
      <c r="S14" s="161">
        <v>2436.2170093576933</v>
      </c>
      <c r="T14" s="160">
        <v>39897</v>
      </c>
      <c r="U14" s="161">
        <v>2407.65</v>
      </c>
      <c r="V14" s="161">
        <v>2730</v>
      </c>
      <c r="W14" s="161">
        <v>2570.619416130819</v>
      </c>
      <c r="X14" s="160">
        <v>348283.80000000005</v>
      </c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</row>
    <row r="15" spans="2:53" ht="14.1" customHeight="1" x14ac:dyDescent="0.15">
      <c r="B15" s="159"/>
      <c r="C15" s="144">
        <v>6</v>
      </c>
      <c r="D15" s="160"/>
      <c r="E15" s="161">
        <v>2520</v>
      </c>
      <c r="F15" s="161">
        <v>2835</v>
      </c>
      <c r="G15" s="161">
        <v>2636.8009676452407</v>
      </c>
      <c r="H15" s="161">
        <v>30211.3</v>
      </c>
      <c r="I15" s="161">
        <v>1890</v>
      </c>
      <c r="J15" s="161">
        <v>2310</v>
      </c>
      <c r="K15" s="161">
        <v>2049.2826528727142</v>
      </c>
      <c r="L15" s="161">
        <v>26535</v>
      </c>
      <c r="M15" s="161">
        <v>1050</v>
      </c>
      <c r="N15" s="161">
        <v>1260</v>
      </c>
      <c r="O15" s="161">
        <v>1152.5426484927279</v>
      </c>
      <c r="P15" s="161">
        <v>19058.400000000001</v>
      </c>
      <c r="Q15" s="161">
        <v>2100</v>
      </c>
      <c r="R15" s="161">
        <v>2467.5</v>
      </c>
      <c r="S15" s="161">
        <v>2368.2624836911396</v>
      </c>
      <c r="T15" s="161">
        <v>36340.1</v>
      </c>
      <c r="U15" s="161">
        <v>2409.75</v>
      </c>
      <c r="V15" s="161">
        <v>2742.6</v>
      </c>
      <c r="W15" s="161">
        <v>2542.4267734447967</v>
      </c>
      <c r="X15" s="160">
        <v>238157.90000000002</v>
      </c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</row>
    <row r="16" spans="2:53" ht="14.1" customHeight="1" x14ac:dyDescent="0.15">
      <c r="B16" s="159"/>
      <c r="C16" s="144">
        <v>7</v>
      </c>
      <c r="D16" s="160"/>
      <c r="E16" s="161">
        <v>2467.5</v>
      </c>
      <c r="F16" s="161">
        <v>2835</v>
      </c>
      <c r="G16" s="161">
        <v>2640.3241323320481</v>
      </c>
      <c r="H16" s="161">
        <v>37406.800000000003</v>
      </c>
      <c r="I16" s="161">
        <v>1890</v>
      </c>
      <c r="J16" s="161">
        <v>2310</v>
      </c>
      <c r="K16" s="161">
        <v>2094.9976227284665</v>
      </c>
      <c r="L16" s="161">
        <v>35553.599999999999</v>
      </c>
      <c r="M16" s="161">
        <v>945</v>
      </c>
      <c r="N16" s="161">
        <v>1312.5</v>
      </c>
      <c r="O16" s="161">
        <v>1138.9295195143848</v>
      </c>
      <c r="P16" s="161">
        <v>23811.100000000002</v>
      </c>
      <c r="Q16" s="161">
        <v>2100</v>
      </c>
      <c r="R16" s="161">
        <v>2499</v>
      </c>
      <c r="S16" s="161">
        <v>2377.2109020116814</v>
      </c>
      <c r="T16" s="161">
        <v>43261.8</v>
      </c>
      <c r="U16" s="161">
        <v>2415</v>
      </c>
      <c r="V16" s="161">
        <v>2730</v>
      </c>
      <c r="W16" s="161">
        <v>2571.1365145461714</v>
      </c>
      <c r="X16" s="160">
        <v>237088.5</v>
      </c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</row>
    <row r="17" spans="2:53" ht="14.1" customHeight="1" x14ac:dyDescent="0.15">
      <c r="B17" s="159"/>
      <c r="C17" s="144">
        <v>8</v>
      </c>
      <c r="D17" s="160"/>
      <c r="E17" s="161">
        <v>2415</v>
      </c>
      <c r="F17" s="161">
        <v>2782.5</v>
      </c>
      <c r="G17" s="160">
        <v>2621.3030490942429</v>
      </c>
      <c r="H17" s="161">
        <v>31874</v>
      </c>
      <c r="I17" s="161">
        <v>1890</v>
      </c>
      <c r="J17" s="161">
        <v>2362.5</v>
      </c>
      <c r="K17" s="161">
        <v>2105.7974396035515</v>
      </c>
      <c r="L17" s="160">
        <v>27301.599999999999</v>
      </c>
      <c r="M17" s="161">
        <v>945</v>
      </c>
      <c r="N17" s="161">
        <v>1260</v>
      </c>
      <c r="O17" s="160">
        <v>1101.8596191906092</v>
      </c>
      <c r="P17" s="161">
        <v>19225.3</v>
      </c>
      <c r="Q17" s="161">
        <v>2205</v>
      </c>
      <c r="R17" s="161">
        <v>2467.5</v>
      </c>
      <c r="S17" s="161">
        <v>2328.8790444511642</v>
      </c>
      <c r="T17" s="161">
        <v>22999.8</v>
      </c>
      <c r="U17" s="161">
        <v>2480.1</v>
      </c>
      <c r="V17" s="161">
        <v>2677.5</v>
      </c>
      <c r="W17" s="161">
        <v>2554.0371533395328</v>
      </c>
      <c r="X17" s="160">
        <v>207519.2</v>
      </c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</row>
    <row r="18" spans="2:53" ht="14.1" customHeight="1" x14ac:dyDescent="0.15">
      <c r="B18" s="159"/>
      <c r="C18" s="144">
        <v>9</v>
      </c>
      <c r="D18" s="160"/>
      <c r="E18" s="161">
        <v>2467.5</v>
      </c>
      <c r="F18" s="161">
        <v>2835</v>
      </c>
      <c r="G18" s="161">
        <v>2658.1758531998448</v>
      </c>
      <c r="H18" s="161">
        <v>26573.4</v>
      </c>
      <c r="I18" s="161">
        <v>2100</v>
      </c>
      <c r="J18" s="161">
        <v>2415</v>
      </c>
      <c r="K18" s="161">
        <v>2213.4485159481887</v>
      </c>
      <c r="L18" s="161">
        <v>23187.200000000001</v>
      </c>
      <c r="M18" s="161">
        <v>997.5</v>
      </c>
      <c r="N18" s="161">
        <v>1260</v>
      </c>
      <c r="O18" s="161">
        <v>1110.3648210248066</v>
      </c>
      <c r="P18" s="161">
        <v>22963.200000000001</v>
      </c>
      <c r="Q18" s="161">
        <v>2289</v>
      </c>
      <c r="R18" s="161">
        <v>2625</v>
      </c>
      <c r="S18" s="161">
        <v>2460.5188844255376</v>
      </c>
      <c r="T18" s="161">
        <v>25884.800000000003</v>
      </c>
      <c r="U18" s="161">
        <v>2478</v>
      </c>
      <c r="V18" s="161">
        <v>2646</v>
      </c>
      <c r="W18" s="161">
        <v>2553.2195560049763</v>
      </c>
      <c r="X18" s="160">
        <v>176995.8</v>
      </c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</row>
    <row r="19" spans="2:53" ht="14.1" customHeight="1" x14ac:dyDescent="0.15">
      <c r="B19" s="159"/>
      <c r="C19" s="144">
        <v>10</v>
      </c>
      <c r="D19" s="160"/>
      <c r="E19" s="161">
        <v>2572.5</v>
      </c>
      <c r="F19" s="161">
        <v>2940</v>
      </c>
      <c r="G19" s="161">
        <v>2714.2566551973928</v>
      </c>
      <c r="H19" s="161">
        <v>37551.5</v>
      </c>
      <c r="I19" s="161">
        <v>1995</v>
      </c>
      <c r="J19" s="161">
        <v>2467.5</v>
      </c>
      <c r="K19" s="161">
        <v>2215.5110624047561</v>
      </c>
      <c r="L19" s="161">
        <v>33690.9</v>
      </c>
      <c r="M19" s="161">
        <v>945</v>
      </c>
      <c r="N19" s="161">
        <v>1365</v>
      </c>
      <c r="O19" s="161">
        <v>1155.5336155193281</v>
      </c>
      <c r="P19" s="161">
        <v>32518.399999999994</v>
      </c>
      <c r="Q19" s="161">
        <v>2415</v>
      </c>
      <c r="R19" s="161">
        <v>2782.5</v>
      </c>
      <c r="S19" s="161">
        <v>2542.7321065778519</v>
      </c>
      <c r="T19" s="161">
        <v>33373.800000000003</v>
      </c>
      <c r="U19" s="161">
        <v>2545.2000000000003</v>
      </c>
      <c r="V19" s="161">
        <v>2809.38</v>
      </c>
      <c r="W19" s="161">
        <v>2678.9522090858845</v>
      </c>
      <c r="X19" s="160">
        <v>249242.90000000002</v>
      </c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</row>
    <row r="20" spans="2:53" ht="14.1" customHeight="1" x14ac:dyDescent="0.15">
      <c r="B20" s="159"/>
      <c r="C20" s="144">
        <v>11</v>
      </c>
      <c r="D20" s="160"/>
      <c r="E20" s="161">
        <v>2625</v>
      </c>
      <c r="F20" s="161">
        <v>3045</v>
      </c>
      <c r="G20" s="161">
        <v>2801.5678975409355</v>
      </c>
      <c r="H20" s="161">
        <v>25784.700000000004</v>
      </c>
      <c r="I20" s="161">
        <v>2100</v>
      </c>
      <c r="J20" s="161">
        <v>2520</v>
      </c>
      <c r="K20" s="161">
        <v>2353.3836888673418</v>
      </c>
      <c r="L20" s="161">
        <v>21682.699999999997</v>
      </c>
      <c r="M20" s="161">
        <v>1050</v>
      </c>
      <c r="N20" s="161">
        <v>1417.5</v>
      </c>
      <c r="O20" s="161">
        <v>1225.0930437198963</v>
      </c>
      <c r="P20" s="161">
        <v>25208.700000000004</v>
      </c>
      <c r="Q20" s="161">
        <v>2520</v>
      </c>
      <c r="R20" s="161">
        <v>2887.5</v>
      </c>
      <c r="S20" s="161">
        <v>2683.6738777085257</v>
      </c>
      <c r="T20" s="161">
        <v>32541.599999999999</v>
      </c>
      <c r="U20" s="161">
        <v>2634.8700000000003</v>
      </c>
      <c r="V20" s="161">
        <v>2971.5</v>
      </c>
      <c r="W20" s="161">
        <v>2771.1380845003564</v>
      </c>
      <c r="X20" s="160">
        <v>153113.29999999999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</row>
    <row r="21" spans="2:53" ht="14.1" customHeight="1" x14ac:dyDescent="0.15">
      <c r="B21" s="159"/>
      <c r="C21" s="144">
        <v>12</v>
      </c>
      <c r="D21" s="160"/>
      <c r="E21" s="161">
        <v>2625</v>
      </c>
      <c r="F21" s="161">
        <v>3097.5</v>
      </c>
      <c r="G21" s="161">
        <v>2846.8964180995213</v>
      </c>
      <c r="H21" s="161">
        <v>29052.5</v>
      </c>
      <c r="I21" s="161">
        <v>2100</v>
      </c>
      <c r="J21" s="161">
        <v>2625</v>
      </c>
      <c r="K21" s="161">
        <v>2394.4983378724774</v>
      </c>
      <c r="L21" s="161">
        <v>21721.7</v>
      </c>
      <c r="M21" s="161">
        <v>1155</v>
      </c>
      <c r="N21" s="161">
        <v>1470</v>
      </c>
      <c r="O21" s="161">
        <v>1297.5047314243513</v>
      </c>
      <c r="P21" s="161">
        <v>25598.300000000003</v>
      </c>
      <c r="Q21" s="161">
        <v>2499</v>
      </c>
      <c r="R21" s="161">
        <v>2919</v>
      </c>
      <c r="S21" s="161">
        <v>2734.8927324209535</v>
      </c>
      <c r="T21" s="161">
        <v>35712.300000000003</v>
      </c>
      <c r="U21" s="161">
        <v>2698.5</v>
      </c>
      <c r="V21" s="161">
        <v>3058.7550000000001</v>
      </c>
      <c r="W21" s="161">
        <v>2817.6241645789023</v>
      </c>
      <c r="X21" s="160">
        <v>183881.30000000002</v>
      </c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</row>
    <row r="22" spans="2:53" ht="14.1" customHeight="1" x14ac:dyDescent="0.15">
      <c r="B22" s="159" t="s">
        <v>104</v>
      </c>
      <c r="C22" s="144">
        <v>1</v>
      </c>
      <c r="D22" s="160" t="s">
        <v>105</v>
      </c>
      <c r="E22" s="161">
        <v>2415</v>
      </c>
      <c r="F22" s="161">
        <v>2835</v>
      </c>
      <c r="G22" s="161">
        <v>2604.459574153117</v>
      </c>
      <c r="H22" s="161">
        <v>37222.700000000004</v>
      </c>
      <c r="I22" s="161">
        <v>1995</v>
      </c>
      <c r="J22" s="161">
        <v>2520</v>
      </c>
      <c r="K22" s="161">
        <v>2173.0728759331673</v>
      </c>
      <c r="L22" s="161">
        <v>32636.400000000001</v>
      </c>
      <c r="M22" s="161">
        <v>1029</v>
      </c>
      <c r="N22" s="161">
        <v>1365</v>
      </c>
      <c r="O22" s="161">
        <v>1158.1723288381743</v>
      </c>
      <c r="P22" s="161">
        <v>29777.5</v>
      </c>
      <c r="Q22" s="161">
        <v>2299.92</v>
      </c>
      <c r="R22" s="161">
        <v>2654.82</v>
      </c>
      <c r="S22" s="161">
        <v>2472.2134241245135</v>
      </c>
      <c r="T22" s="161">
        <v>56453.599999999991</v>
      </c>
      <c r="U22" s="161">
        <v>2310</v>
      </c>
      <c r="V22" s="161">
        <v>2753.1</v>
      </c>
      <c r="W22" s="161">
        <v>2542.1686347587292</v>
      </c>
      <c r="X22" s="160">
        <v>213439.80000000002</v>
      </c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</row>
    <row r="23" spans="2:53" ht="14.1" customHeight="1" x14ac:dyDescent="0.15">
      <c r="B23" s="159"/>
      <c r="C23" s="144">
        <v>2</v>
      </c>
      <c r="D23" s="160"/>
      <c r="E23" s="161">
        <v>2415</v>
      </c>
      <c r="F23" s="161">
        <v>2864.4</v>
      </c>
      <c r="G23" s="161">
        <v>2641.8361816065194</v>
      </c>
      <c r="H23" s="161">
        <v>24689.599999999999</v>
      </c>
      <c r="I23" s="161">
        <v>1995</v>
      </c>
      <c r="J23" s="161">
        <v>2520</v>
      </c>
      <c r="K23" s="161">
        <v>2170.1090768671634</v>
      </c>
      <c r="L23" s="161">
        <v>20314.600000000002</v>
      </c>
      <c r="M23" s="161">
        <v>1050</v>
      </c>
      <c r="N23" s="161">
        <v>1417.5</v>
      </c>
      <c r="O23" s="161">
        <v>1228.7894869490895</v>
      </c>
      <c r="P23" s="161">
        <v>23057.699999999997</v>
      </c>
      <c r="Q23" s="161">
        <v>2310</v>
      </c>
      <c r="R23" s="161">
        <v>2554.65</v>
      </c>
      <c r="S23" s="161">
        <v>2439.600561272217</v>
      </c>
      <c r="T23" s="161">
        <v>36285.199999999997</v>
      </c>
      <c r="U23" s="161">
        <v>2276.61</v>
      </c>
      <c r="V23" s="161">
        <v>2626.05</v>
      </c>
      <c r="W23" s="161">
        <v>2507.9999751807668</v>
      </c>
      <c r="X23" s="160">
        <v>151469.20000000001</v>
      </c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</row>
    <row r="24" spans="2:53" ht="14.1" customHeight="1" x14ac:dyDescent="0.15">
      <c r="B24" s="159"/>
      <c r="C24" s="144">
        <v>3</v>
      </c>
      <c r="D24" s="160"/>
      <c r="E24" s="161">
        <v>2520</v>
      </c>
      <c r="F24" s="161">
        <v>2835</v>
      </c>
      <c r="G24" s="161">
        <v>2672.4230043129246</v>
      </c>
      <c r="H24" s="161">
        <v>26666</v>
      </c>
      <c r="I24" s="161">
        <v>2100</v>
      </c>
      <c r="J24" s="161">
        <v>2467.5</v>
      </c>
      <c r="K24" s="161">
        <v>2237.8019146902448</v>
      </c>
      <c r="L24" s="161">
        <v>19328.5</v>
      </c>
      <c r="M24" s="161">
        <v>1102.5</v>
      </c>
      <c r="N24" s="161">
        <v>1417.5</v>
      </c>
      <c r="O24" s="161">
        <v>1242.3465108120176</v>
      </c>
      <c r="P24" s="161">
        <v>24340.5</v>
      </c>
      <c r="Q24" s="161">
        <v>2310</v>
      </c>
      <c r="R24" s="161">
        <v>2604</v>
      </c>
      <c r="S24" s="161">
        <v>2441.0271708042555</v>
      </c>
      <c r="T24" s="161">
        <v>31910.3</v>
      </c>
      <c r="U24" s="161">
        <v>2415</v>
      </c>
      <c r="V24" s="161">
        <v>2682.75</v>
      </c>
      <c r="W24" s="161">
        <v>2529.6601103361781</v>
      </c>
      <c r="X24" s="160">
        <v>150210</v>
      </c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</row>
    <row r="25" spans="2:53" ht="14.1" customHeight="1" x14ac:dyDescent="0.15">
      <c r="B25" s="159"/>
      <c r="C25" s="144">
        <v>4</v>
      </c>
      <c r="D25" s="160"/>
      <c r="E25" s="161">
        <v>2700</v>
      </c>
      <c r="F25" s="161">
        <v>3024</v>
      </c>
      <c r="G25" s="161">
        <v>2828.0394088669941</v>
      </c>
      <c r="H25" s="161">
        <v>40049.1</v>
      </c>
      <c r="I25" s="161">
        <v>1944</v>
      </c>
      <c r="J25" s="161">
        <v>2538</v>
      </c>
      <c r="K25" s="161">
        <v>2281.4424029660941</v>
      </c>
      <c r="L25" s="161">
        <v>23592</v>
      </c>
      <c r="M25" s="161">
        <v>1080</v>
      </c>
      <c r="N25" s="161">
        <v>1350</v>
      </c>
      <c r="O25" s="161">
        <v>1242.240470460998</v>
      </c>
      <c r="P25" s="161">
        <v>25636.999999999996</v>
      </c>
      <c r="Q25" s="161">
        <v>2376</v>
      </c>
      <c r="R25" s="161">
        <v>2700</v>
      </c>
      <c r="S25" s="161">
        <v>2580.8877551020414</v>
      </c>
      <c r="T25" s="161">
        <v>31487.699999999997</v>
      </c>
      <c r="U25" s="161">
        <v>2584.44</v>
      </c>
      <c r="V25" s="161">
        <v>2862</v>
      </c>
      <c r="W25" s="161">
        <v>2717.2085542193272</v>
      </c>
      <c r="X25" s="160">
        <v>234870.3</v>
      </c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</row>
    <row r="26" spans="2:53" ht="14.1" customHeight="1" x14ac:dyDescent="0.15">
      <c r="B26" s="150"/>
      <c r="C26" s="154">
        <v>5</v>
      </c>
      <c r="D26" s="166"/>
      <c r="E26" s="170">
        <v>2700</v>
      </c>
      <c r="F26" s="170">
        <v>3024</v>
      </c>
      <c r="G26" s="170">
        <v>2828.5382585751986</v>
      </c>
      <c r="H26" s="170">
        <v>32491.5</v>
      </c>
      <c r="I26" s="170">
        <v>2160</v>
      </c>
      <c r="J26" s="170">
        <v>2454.84</v>
      </c>
      <c r="K26" s="170">
        <v>2275.4826227580124</v>
      </c>
      <c r="L26" s="170">
        <v>20655.900000000001</v>
      </c>
      <c r="M26" s="170">
        <v>1080</v>
      </c>
      <c r="N26" s="170">
        <v>1296</v>
      </c>
      <c r="O26" s="170">
        <v>1244.7985600809207</v>
      </c>
      <c r="P26" s="170">
        <v>22602.199999999997</v>
      </c>
      <c r="Q26" s="170">
        <v>2376</v>
      </c>
      <c r="R26" s="170">
        <v>2700</v>
      </c>
      <c r="S26" s="170">
        <v>2559.8735078810259</v>
      </c>
      <c r="T26" s="170">
        <v>35227.300000000003</v>
      </c>
      <c r="U26" s="170">
        <v>2575.8000000000002</v>
      </c>
      <c r="V26" s="170">
        <v>2862</v>
      </c>
      <c r="W26" s="170">
        <v>2730.8503717106282</v>
      </c>
      <c r="X26" s="166">
        <v>194704.2</v>
      </c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</row>
    <row r="27" spans="2:53" ht="14.1" customHeight="1" x14ac:dyDescent="0.15">
      <c r="B27" s="196"/>
      <c r="C27" s="187"/>
      <c r="D27" s="217"/>
      <c r="E27" s="159"/>
      <c r="F27" s="161"/>
      <c r="G27" s="161"/>
      <c r="H27" s="160"/>
      <c r="I27" s="159"/>
      <c r="J27" s="161"/>
      <c r="K27" s="161"/>
      <c r="L27" s="160"/>
      <c r="M27" s="159"/>
      <c r="N27" s="161"/>
      <c r="O27" s="161"/>
      <c r="P27" s="160"/>
      <c r="Q27" s="159"/>
      <c r="R27" s="161"/>
      <c r="S27" s="161"/>
      <c r="T27" s="160"/>
      <c r="U27" s="159"/>
      <c r="V27" s="161"/>
      <c r="W27" s="161"/>
      <c r="X27" s="160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</row>
    <row r="28" spans="2:53" ht="14.1" customHeight="1" x14ac:dyDescent="0.15">
      <c r="B28" s="196"/>
      <c r="C28" s="187"/>
      <c r="D28" s="217"/>
      <c r="E28" s="159"/>
      <c r="F28" s="161"/>
      <c r="G28" s="161"/>
      <c r="H28" s="161"/>
      <c r="I28" s="159"/>
      <c r="J28" s="161"/>
      <c r="K28" s="161"/>
      <c r="L28" s="161"/>
      <c r="M28" s="159"/>
      <c r="N28" s="161"/>
      <c r="O28" s="161"/>
      <c r="P28" s="161"/>
      <c r="Q28" s="159"/>
      <c r="R28" s="161"/>
      <c r="S28" s="161"/>
      <c r="T28" s="161"/>
      <c r="U28" s="159"/>
      <c r="V28" s="161"/>
      <c r="W28" s="161"/>
      <c r="X28" s="161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</row>
    <row r="29" spans="2:53" ht="14.1" customHeight="1" x14ac:dyDescent="0.15">
      <c r="B29" s="193" t="s">
        <v>128</v>
      </c>
      <c r="C29" s="187"/>
      <c r="D29" s="217"/>
      <c r="E29" s="159"/>
      <c r="F29" s="161"/>
      <c r="G29" s="161"/>
      <c r="H29" s="160"/>
      <c r="I29" s="159"/>
      <c r="J29" s="161"/>
      <c r="K29" s="161"/>
      <c r="L29" s="160"/>
      <c r="M29" s="159"/>
      <c r="N29" s="161"/>
      <c r="O29" s="161"/>
      <c r="P29" s="160"/>
      <c r="Q29" s="159"/>
      <c r="R29" s="161"/>
      <c r="S29" s="161"/>
      <c r="T29" s="160"/>
      <c r="U29" s="159"/>
      <c r="V29" s="161"/>
      <c r="W29" s="161"/>
      <c r="X29" s="160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</row>
    <row r="30" spans="2:53" ht="14.1" customHeight="1" x14ac:dyDescent="0.15">
      <c r="B30" s="218">
        <v>41766</v>
      </c>
      <c r="C30" s="219"/>
      <c r="D30" s="220">
        <v>41772</v>
      </c>
      <c r="E30" s="247">
        <v>2700</v>
      </c>
      <c r="F30" s="247">
        <v>3024</v>
      </c>
      <c r="G30" s="248">
        <v>2847.344542751729</v>
      </c>
      <c r="H30" s="160">
        <v>11155.7</v>
      </c>
      <c r="I30" s="247">
        <v>2160</v>
      </c>
      <c r="J30" s="247">
        <v>2376</v>
      </c>
      <c r="K30" s="247">
        <v>2279.8985431841829</v>
      </c>
      <c r="L30" s="159">
        <v>5327.2</v>
      </c>
      <c r="M30" s="247">
        <v>1134</v>
      </c>
      <c r="N30" s="247">
        <v>1296</v>
      </c>
      <c r="O30" s="247">
        <v>1250.8189323673419</v>
      </c>
      <c r="P30" s="161">
        <v>6656</v>
      </c>
      <c r="Q30" s="247">
        <v>2376</v>
      </c>
      <c r="R30" s="247">
        <v>2700</v>
      </c>
      <c r="S30" s="247">
        <v>2576.1991816693944</v>
      </c>
      <c r="T30" s="161">
        <v>12175.7</v>
      </c>
      <c r="U30" s="247">
        <v>2649.24</v>
      </c>
      <c r="V30" s="247">
        <v>2847.96</v>
      </c>
      <c r="W30" s="248">
        <v>2756.7673494331775</v>
      </c>
      <c r="X30" s="160">
        <v>54859.8</v>
      </c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</row>
    <row r="31" spans="2:53" ht="14.1" customHeight="1" x14ac:dyDescent="0.15">
      <c r="B31" s="218" t="s">
        <v>129</v>
      </c>
      <c r="C31" s="219"/>
      <c r="D31" s="220"/>
      <c r="E31" s="159"/>
      <c r="F31" s="161"/>
      <c r="G31" s="161"/>
      <c r="H31" s="160"/>
      <c r="I31" s="159"/>
      <c r="J31" s="161"/>
      <c r="K31" s="161"/>
      <c r="L31" s="160"/>
      <c r="M31" s="159"/>
      <c r="N31" s="161"/>
      <c r="O31" s="161"/>
      <c r="P31" s="160"/>
      <c r="Q31" s="159"/>
      <c r="R31" s="161"/>
      <c r="S31" s="161"/>
      <c r="T31" s="160"/>
      <c r="U31" s="159"/>
      <c r="V31" s="161"/>
      <c r="W31" s="161"/>
      <c r="X31" s="160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</row>
    <row r="32" spans="2:53" ht="14.1" customHeight="1" x14ac:dyDescent="0.15">
      <c r="B32" s="218">
        <v>41773</v>
      </c>
      <c r="C32" s="219"/>
      <c r="D32" s="220">
        <v>41779</v>
      </c>
      <c r="E32" s="247">
        <v>2700</v>
      </c>
      <c r="F32" s="247">
        <v>3024</v>
      </c>
      <c r="G32" s="247">
        <v>2814.9639370147834</v>
      </c>
      <c r="H32" s="224">
        <v>7742.8</v>
      </c>
      <c r="I32" s="247">
        <v>2214</v>
      </c>
      <c r="J32" s="247">
        <v>2376</v>
      </c>
      <c r="K32" s="247">
        <v>2292.7344035023721</v>
      </c>
      <c r="L32" s="224">
        <v>5018.7</v>
      </c>
      <c r="M32" s="247">
        <v>1134</v>
      </c>
      <c r="N32" s="247">
        <v>1296</v>
      </c>
      <c r="O32" s="247">
        <v>1257.387196677543</v>
      </c>
      <c r="P32" s="224">
        <v>5738.1</v>
      </c>
      <c r="Q32" s="247">
        <v>2376</v>
      </c>
      <c r="R32" s="247">
        <v>2700</v>
      </c>
      <c r="S32" s="247">
        <v>2571.9896192460692</v>
      </c>
      <c r="T32" s="224">
        <v>8663.7999999999993</v>
      </c>
      <c r="U32" s="247">
        <v>2646</v>
      </c>
      <c r="V32" s="247">
        <v>2862</v>
      </c>
      <c r="W32" s="247">
        <v>2760.1595884480207</v>
      </c>
      <c r="X32" s="224">
        <v>35603.800000000003</v>
      </c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</row>
    <row r="33" spans="2:53" ht="14.1" customHeight="1" x14ac:dyDescent="0.15">
      <c r="B33" s="218" t="s">
        <v>130</v>
      </c>
      <c r="C33" s="219"/>
      <c r="D33" s="220"/>
      <c r="E33" s="223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</row>
    <row r="34" spans="2:53" ht="14.1" customHeight="1" x14ac:dyDescent="0.15">
      <c r="B34" s="218">
        <v>41780</v>
      </c>
      <c r="C34" s="219"/>
      <c r="D34" s="220">
        <v>41786</v>
      </c>
      <c r="E34" s="223">
        <v>2700</v>
      </c>
      <c r="F34" s="224">
        <v>2970</v>
      </c>
      <c r="G34" s="224">
        <v>2824.6064408352686</v>
      </c>
      <c r="H34" s="241">
        <v>7312.5</v>
      </c>
      <c r="I34" s="223">
        <v>2160</v>
      </c>
      <c r="J34" s="224">
        <v>2454.84</v>
      </c>
      <c r="K34" s="224">
        <v>2269.14153194336</v>
      </c>
      <c r="L34" s="241">
        <v>6742.1</v>
      </c>
      <c r="M34" s="223">
        <v>1080</v>
      </c>
      <c r="N34" s="224">
        <v>1296</v>
      </c>
      <c r="O34" s="224">
        <v>1225.843983541859</v>
      </c>
      <c r="P34" s="241">
        <v>5190.8999999999996</v>
      </c>
      <c r="Q34" s="223">
        <v>2376</v>
      </c>
      <c r="R34" s="224">
        <v>2602.8000000000002</v>
      </c>
      <c r="S34" s="224">
        <v>2486.0948045522023</v>
      </c>
      <c r="T34" s="241">
        <v>7420.9</v>
      </c>
      <c r="U34" s="223">
        <v>2581.1999999999998</v>
      </c>
      <c r="V34" s="224">
        <v>2808</v>
      </c>
      <c r="W34" s="224">
        <v>2700.3575807968596</v>
      </c>
      <c r="X34" s="241">
        <v>45575.7</v>
      </c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</row>
    <row r="35" spans="2:53" ht="14.1" customHeight="1" x14ac:dyDescent="0.15">
      <c r="B35" s="218" t="s">
        <v>131</v>
      </c>
      <c r="C35" s="219"/>
      <c r="D35" s="220"/>
      <c r="E35" s="223"/>
      <c r="F35" s="224"/>
      <c r="G35" s="224"/>
      <c r="H35" s="241"/>
      <c r="I35" s="223"/>
      <c r="J35" s="224"/>
      <c r="K35" s="224"/>
      <c r="L35" s="241"/>
      <c r="M35" s="223"/>
      <c r="N35" s="224"/>
      <c r="O35" s="224"/>
      <c r="P35" s="241"/>
      <c r="Q35" s="223"/>
      <c r="R35" s="224"/>
      <c r="S35" s="224"/>
      <c r="T35" s="241"/>
      <c r="U35" s="223"/>
      <c r="V35" s="224"/>
      <c r="W35" s="224"/>
      <c r="X35" s="241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</row>
    <row r="36" spans="2:53" ht="14.1" customHeight="1" x14ac:dyDescent="0.15">
      <c r="B36" s="218">
        <v>41787</v>
      </c>
      <c r="C36" s="219"/>
      <c r="D36" s="220">
        <v>41793</v>
      </c>
      <c r="E36" s="248">
        <v>2700</v>
      </c>
      <c r="F36" s="248">
        <v>2970</v>
      </c>
      <c r="G36" s="248">
        <v>2821.9423528818511</v>
      </c>
      <c r="H36" s="241">
        <v>6280.5</v>
      </c>
      <c r="I36" s="248">
        <v>2160</v>
      </c>
      <c r="J36" s="248">
        <v>2419.1999999999998</v>
      </c>
      <c r="K36" s="248">
        <v>2267.0232821723735</v>
      </c>
      <c r="L36" s="241">
        <v>3567.9</v>
      </c>
      <c r="M36" s="248">
        <v>1080</v>
      </c>
      <c r="N36" s="248">
        <v>1296</v>
      </c>
      <c r="O36" s="248">
        <v>1234.4778052619738</v>
      </c>
      <c r="P36" s="241">
        <v>5017.2</v>
      </c>
      <c r="Q36" s="248">
        <v>2494.8000000000002</v>
      </c>
      <c r="R36" s="248">
        <v>2494.8000000000002</v>
      </c>
      <c r="S36" s="248">
        <v>2494.8000000000002</v>
      </c>
      <c r="T36" s="241">
        <v>6966.9</v>
      </c>
      <c r="U36" s="248">
        <v>2575.8000000000002</v>
      </c>
      <c r="V36" s="248">
        <v>2796.12</v>
      </c>
      <c r="W36" s="248">
        <v>2696.4768481898391</v>
      </c>
      <c r="X36" s="241">
        <v>58664.9</v>
      </c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</row>
    <row r="37" spans="2:53" s="135" customFormat="1" ht="14.1" customHeight="1" x14ac:dyDescent="0.15">
      <c r="B37" s="218" t="s">
        <v>132</v>
      </c>
      <c r="C37" s="219"/>
      <c r="D37" s="220"/>
      <c r="E37" s="159"/>
      <c r="F37" s="161"/>
      <c r="G37" s="161"/>
      <c r="H37" s="160"/>
      <c r="I37" s="159"/>
      <c r="J37" s="161"/>
      <c r="K37" s="161"/>
      <c r="L37" s="160"/>
      <c r="M37" s="159"/>
      <c r="N37" s="161"/>
      <c r="O37" s="161"/>
      <c r="P37" s="160"/>
      <c r="Q37" s="159"/>
      <c r="R37" s="161"/>
      <c r="S37" s="161"/>
      <c r="T37" s="160"/>
      <c r="U37" s="159"/>
      <c r="V37" s="161"/>
      <c r="W37" s="161"/>
      <c r="X37" s="160"/>
    </row>
    <row r="38" spans="2:53" s="135" customFormat="1" ht="14.1" customHeight="1" x14ac:dyDescent="0.15">
      <c r="B38" s="230"/>
      <c r="C38" s="231"/>
      <c r="D38" s="232"/>
      <c r="E38" s="180"/>
      <c r="F38" s="180"/>
      <c r="G38" s="129"/>
      <c r="H38" s="166"/>
      <c r="I38" s="180"/>
      <c r="J38" s="180"/>
      <c r="K38" s="129"/>
      <c r="L38" s="166"/>
      <c r="M38" s="180"/>
      <c r="N38" s="180"/>
      <c r="O38" s="129"/>
      <c r="P38" s="166"/>
      <c r="Q38" s="180"/>
      <c r="R38" s="180"/>
      <c r="S38" s="129"/>
      <c r="T38" s="166"/>
      <c r="U38" s="180"/>
      <c r="V38" s="180"/>
      <c r="W38" s="129"/>
      <c r="X38" s="166"/>
    </row>
    <row r="39" spans="2:53" x14ac:dyDescent="0.15"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</row>
    <row r="40" spans="2:53" x14ac:dyDescent="0.15">
      <c r="X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</row>
    <row r="41" spans="2:53" x14ac:dyDescent="0.15">
      <c r="X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</row>
    <row r="42" spans="2:53" x14ac:dyDescent="0.15"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</row>
    <row r="43" spans="2:53" ht="13.5" x14ac:dyDescent="0.15">
      <c r="E43" s="183"/>
      <c r="F43" s="184"/>
      <c r="G43" s="184"/>
      <c r="H43" s="184"/>
      <c r="I43" s="184"/>
      <c r="J43" s="184"/>
      <c r="X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</row>
    <row r="44" spans="2:53" ht="13.5" x14ac:dyDescent="0.15">
      <c r="E44" s="183"/>
      <c r="F44" s="183"/>
      <c r="G44" s="183"/>
      <c r="H44" s="183"/>
      <c r="I44" s="183"/>
      <c r="J44" s="183"/>
      <c r="X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</row>
    <row r="45" spans="2:53" ht="13.5" x14ac:dyDescent="0.15">
      <c r="E45" s="183"/>
      <c r="F45" s="183"/>
      <c r="G45" s="183"/>
      <c r="H45" s="183"/>
      <c r="I45" s="183"/>
      <c r="J45" s="183"/>
      <c r="X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</row>
    <row r="46" spans="2:53" ht="13.5" x14ac:dyDescent="0.15">
      <c r="E46" s="183"/>
      <c r="F46" s="183"/>
      <c r="G46" s="183"/>
      <c r="H46" s="183"/>
      <c r="I46" s="183"/>
      <c r="J46" s="183"/>
      <c r="X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</row>
    <row r="47" spans="2:53" x14ac:dyDescent="0.15">
      <c r="X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</row>
    <row r="48" spans="2:53" x14ac:dyDescent="0.15"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</row>
  </sheetData>
  <phoneticPr fontId="6"/>
  <conditionalFormatting sqref="B38">
    <cfRule type="cellIs" dxfId="7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50"/>
  <sheetViews>
    <sheetView zoomScaleNormal="100" workbookViewId="0"/>
  </sheetViews>
  <sheetFormatPr defaultColWidth="7.5" defaultRowHeight="12" x14ac:dyDescent="0.15"/>
  <cols>
    <col min="1" max="1" width="1.625" style="136" customWidth="1"/>
    <col min="2" max="2" width="4.125" style="136" customWidth="1"/>
    <col min="3" max="3" width="3.125" style="136" customWidth="1"/>
    <col min="4" max="4" width="2.62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16384" width="7.5" style="136"/>
  </cols>
  <sheetData>
    <row r="1" spans="2:44" x14ac:dyDescent="0.15"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</row>
    <row r="2" spans="2:44" x14ac:dyDescent="0.15"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</row>
    <row r="3" spans="2:44" x14ac:dyDescent="0.15">
      <c r="B3" s="136" t="s">
        <v>134</v>
      </c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</row>
    <row r="4" spans="2:44" ht="11.25" customHeight="1" x14ac:dyDescent="0.15">
      <c r="T4" s="138" t="s">
        <v>147</v>
      </c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9"/>
      <c r="AP4" s="135"/>
      <c r="AQ4" s="135"/>
      <c r="AR4" s="135"/>
    </row>
    <row r="5" spans="2:44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</row>
    <row r="6" spans="2:44" ht="13.5" customHeight="1" x14ac:dyDescent="0.15">
      <c r="B6" s="189"/>
      <c r="C6" s="190" t="s">
        <v>90</v>
      </c>
      <c r="D6" s="191"/>
      <c r="E6" s="788" t="s">
        <v>148</v>
      </c>
      <c r="F6" s="789"/>
      <c r="G6" s="789"/>
      <c r="H6" s="790"/>
      <c r="I6" s="788" t="s">
        <v>149</v>
      </c>
      <c r="J6" s="789"/>
      <c r="K6" s="789"/>
      <c r="L6" s="790"/>
      <c r="M6" s="788" t="s">
        <v>150</v>
      </c>
      <c r="N6" s="789"/>
      <c r="O6" s="789"/>
      <c r="P6" s="790"/>
      <c r="Q6" s="788" t="s">
        <v>151</v>
      </c>
      <c r="R6" s="789"/>
      <c r="S6" s="789"/>
      <c r="T6" s="790"/>
      <c r="V6" s="135"/>
      <c r="W6" s="182"/>
      <c r="X6" s="192"/>
      <c r="Y6" s="192"/>
      <c r="Z6" s="784"/>
      <c r="AA6" s="784"/>
      <c r="AB6" s="784"/>
      <c r="AC6" s="784"/>
      <c r="AD6" s="784"/>
      <c r="AE6" s="784"/>
      <c r="AF6" s="784"/>
      <c r="AG6" s="784"/>
      <c r="AH6" s="784"/>
      <c r="AI6" s="784"/>
      <c r="AJ6" s="784"/>
      <c r="AK6" s="784"/>
      <c r="AL6" s="784"/>
      <c r="AM6" s="784"/>
      <c r="AN6" s="784"/>
      <c r="AO6" s="784"/>
      <c r="AP6" s="135"/>
      <c r="AQ6" s="135"/>
      <c r="AR6" s="135"/>
    </row>
    <row r="7" spans="2:44" x14ac:dyDescent="0.15">
      <c r="B7" s="193" t="s">
        <v>96</v>
      </c>
      <c r="C7" s="194"/>
      <c r="D7" s="195"/>
      <c r="E7" s="172" t="s">
        <v>97</v>
      </c>
      <c r="F7" s="149" t="s">
        <v>98</v>
      </c>
      <c r="G7" s="155" t="s">
        <v>99</v>
      </c>
      <c r="H7" s="149" t="s">
        <v>100</v>
      </c>
      <c r="I7" s="172" t="s">
        <v>97</v>
      </c>
      <c r="J7" s="149" t="s">
        <v>98</v>
      </c>
      <c r="K7" s="155" t="s">
        <v>99</v>
      </c>
      <c r="L7" s="149" t="s">
        <v>100</v>
      </c>
      <c r="M7" s="172" t="s">
        <v>97</v>
      </c>
      <c r="N7" s="149" t="s">
        <v>98</v>
      </c>
      <c r="O7" s="155" t="s">
        <v>99</v>
      </c>
      <c r="P7" s="149" t="s">
        <v>100</v>
      </c>
      <c r="Q7" s="172" t="s">
        <v>97</v>
      </c>
      <c r="R7" s="149" t="s">
        <v>98</v>
      </c>
      <c r="S7" s="155" t="s">
        <v>99</v>
      </c>
      <c r="T7" s="149" t="s">
        <v>100</v>
      </c>
      <c r="V7" s="135"/>
      <c r="W7" s="194"/>
      <c r="X7" s="194"/>
      <c r="Y7" s="19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35"/>
      <c r="AQ7" s="135"/>
      <c r="AR7" s="135"/>
    </row>
    <row r="8" spans="2:44" x14ac:dyDescent="0.15">
      <c r="B8" s="201"/>
      <c r="C8" s="188"/>
      <c r="D8" s="188"/>
      <c r="E8" s="152"/>
      <c r="F8" s="153"/>
      <c r="G8" s="154" t="s">
        <v>101</v>
      </c>
      <c r="H8" s="153"/>
      <c r="I8" s="152"/>
      <c r="J8" s="153"/>
      <c r="K8" s="154" t="s">
        <v>101</v>
      </c>
      <c r="L8" s="153"/>
      <c r="M8" s="152"/>
      <c r="N8" s="153"/>
      <c r="O8" s="154" t="s">
        <v>101</v>
      </c>
      <c r="P8" s="153"/>
      <c r="Q8" s="152"/>
      <c r="R8" s="153"/>
      <c r="S8" s="154" t="s">
        <v>101</v>
      </c>
      <c r="T8" s="153"/>
      <c r="V8" s="135"/>
      <c r="W8" s="182"/>
      <c r="X8" s="182"/>
      <c r="Y8" s="182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35"/>
      <c r="AQ8" s="135"/>
      <c r="AR8" s="135"/>
    </row>
    <row r="9" spans="2:44" ht="12.95" customHeight="1" x14ac:dyDescent="0.15">
      <c r="B9" s="140" t="s">
        <v>102</v>
      </c>
      <c r="C9" s="155">
        <v>21</v>
      </c>
      <c r="D9" s="156" t="s">
        <v>103</v>
      </c>
      <c r="E9" s="158">
        <v>2940</v>
      </c>
      <c r="F9" s="157">
        <v>4725</v>
      </c>
      <c r="G9" s="158">
        <v>3985</v>
      </c>
      <c r="H9" s="157">
        <v>187762</v>
      </c>
      <c r="I9" s="140">
        <v>4620</v>
      </c>
      <c r="J9" s="157">
        <v>6615</v>
      </c>
      <c r="K9" s="158">
        <v>5205</v>
      </c>
      <c r="L9" s="157">
        <v>337602</v>
      </c>
      <c r="M9" s="172" t="s">
        <v>152</v>
      </c>
      <c r="N9" s="149" t="s">
        <v>152</v>
      </c>
      <c r="O9" s="155" t="s">
        <v>152</v>
      </c>
      <c r="P9" s="149" t="s">
        <v>152</v>
      </c>
      <c r="Q9" s="172" t="s">
        <v>152</v>
      </c>
      <c r="R9" s="149" t="s">
        <v>152</v>
      </c>
      <c r="S9" s="155" t="s">
        <v>152</v>
      </c>
      <c r="T9" s="149" t="s">
        <v>152</v>
      </c>
      <c r="V9" s="135"/>
      <c r="W9" s="135"/>
      <c r="X9" s="144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</row>
    <row r="10" spans="2:44" ht="12.95" customHeight="1" x14ac:dyDescent="0.15">
      <c r="B10" s="159"/>
      <c r="C10" s="144">
        <v>22</v>
      </c>
      <c r="D10" s="160"/>
      <c r="E10" s="161">
        <v>3360</v>
      </c>
      <c r="F10" s="161">
        <v>4725</v>
      </c>
      <c r="G10" s="161">
        <v>3925</v>
      </c>
      <c r="H10" s="161">
        <v>187459</v>
      </c>
      <c r="I10" s="161">
        <v>4515</v>
      </c>
      <c r="J10" s="161">
        <v>5933</v>
      </c>
      <c r="K10" s="161">
        <v>5058</v>
      </c>
      <c r="L10" s="161">
        <v>346402</v>
      </c>
      <c r="M10" s="249" t="s">
        <v>152</v>
      </c>
      <c r="N10" s="249" t="s">
        <v>152</v>
      </c>
      <c r="O10" s="249" t="s">
        <v>152</v>
      </c>
      <c r="P10" s="249" t="s">
        <v>152</v>
      </c>
      <c r="Q10" s="249" t="s">
        <v>152</v>
      </c>
      <c r="R10" s="249" t="s">
        <v>152</v>
      </c>
      <c r="S10" s="249" t="s">
        <v>152</v>
      </c>
      <c r="T10" s="250" t="s">
        <v>152</v>
      </c>
      <c r="V10" s="135"/>
      <c r="W10" s="135"/>
      <c r="X10" s="144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</row>
    <row r="11" spans="2:44" ht="12.95" customHeight="1" x14ac:dyDescent="0.15">
      <c r="B11" s="159"/>
      <c r="C11" s="144">
        <v>23</v>
      </c>
      <c r="D11" s="160"/>
      <c r="E11" s="162">
        <v>3150</v>
      </c>
      <c r="F11" s="162">
        <v>5040</v>
      </c>
      <c r="G11" s="162">
        <v>3993.2817146993016</v>
      </c>
      <c r="H11" s="162">
        <v>94830.6</v>
      </c>
      <c r="I11" s="162">
        <v>4200</v>
      </c>
      <c r="J11" s="162">
        <v>6300</v>
      </c>
      <c r="K11" s="162">
        <v>5037.2732737440519</v>
      </c>
      <c r="L11" s="162">
        <v>199063.6</v>
      </c>
      <c r="M11" s="249" t="s">
        <v>152</v>
      </c>
      <c r="N11" s="249" t="s">
        <v>152</v>
      </c>
      <c r="O11" s="249" t="s">
        <v>152</v>
      </c>
      <c r="P11" s="249" t="s">
        <v>152</v>
      </c>
      <c r="Q11" s="249" t="s">
        <v>152</v>
      </c>
      <c r="R11" s="249" t="s">
        <v>152</v>
      </c>
      <c r="S11" s="249" t="s">
        <v>152</v>
      </c>
      <c r="T11" s="250" t="s">
        <v>152</v>
      </c>
      <c r="V11" s="135"/>
      <c r="W11" s="135"/>
      <c r="X11" s="144"/>
      <c r="Y11" s="135"/>
      <c r="Z11" s="135"/>
      <c r="AA11" s="135"/>
      <c r="AB11" s="135"/>
      <c r="AC11" s="135"/>
      <c r="AD11" s="135"/>
      <c r="AE11" s="135"/>
      <c r="AF11" s="135"/>
      <c r="AG11" s="135"/>
      <c r="AH11" s="144"/>
      <c r="AI11" s="144"/>
      <c r="AJ11" s="144"/>
      <c r="AK11" s="144"/>
      <c r="AL11" s="144"/>
      <c r="AM11" s="144"/>
      <c r="AN11" s="144"/>
      <c r="AO11" s="144"/>
      <c r="AP11" s="135"/>
      <c r="AQ11" s="135"/>
      <c r="AR11" s="135"/>
    </row>
    <row r="12" spans="2:44" ht="12.95" customHeight="1" x14ac:dyDescent="0.15">
      <c r="B12" s="159"/>
      <c r="C12" s="144">
        <v>24</v>
      </c>
      <c r="D12" s="160"/>
      <c r="E12" s="162">
        <v>3150</v>
      </c>
      <c r="F12" s="162">
        <v>5250</v>
      </c>
      <c r="G12" s="246">
        <v>4335.7043062289586</v>
      </c>
      <c r="H12" s="162">
        <v>180622.9</v>
      </c>
      <c r="I12" s="162">
        <v>4200</v>
      </c>
      <c r="J12" s="162">
        <v>6615</v>
      </c>
      <c r="K12" s="246">
        <v>5038.8962578641385</v>
      </c>
      <c r="L12" s="162">
        <v>327716.7</v>
      </c>
      <c r="M12" s="249" t="s">
        <v>152</v>
      </c>
      <c r="N12" s="249" t="s">
        <v>152</v>
      </c>
      <c r="O12" s="249" t="s">
        <v>152</v>
      </c>
      <c r="P12" s="249" t="s">
        <v>152</v>
      </c>
      <c r="Q12" s="249" t="s">
        <v>152</v>
      </c>
      <c r="R12" s="249" t="s">
        <v>152</v>
      </c>
      <c r="S12" s="249" t="s">
        <v>152</v>
      </c>
      <c r="T12" s="250" t="s">
        <v>152</v>
      </c>
      <c r="V12" s="135"/>
      <c r="W12" s="135"/>
      <c r="X12" s="144"/>
      <c r="Y12" s="135"/>
      <c r="Z12" s="135"/>
      <c r="AA12" s="135"/>
      <c r="AB12" s="135"/>
      <c r="AC12" s="135"/>
      <c r="AD12" s="135"/>
      <c r="AE12" s="135"/>
      <c r="AF12" s="135"/>
      <c r="AG12" s="135"/>
      <c r="AH12" s="144"/>
      <c r="AI12" s="144"/>
      <c r="AJ12" s="144"/>
      <c r="AK12" s="144"/>
      <c r="AL12" s="144"/>
      <c r="AM12" s="144"/>
      <c r="AN12" s="144"/>
      <c r="AO12" s="144"/>
      <c r="AP12" s="135"/>
      <c r="AQ12" s="135"/>
      <c r="AR12" s="135"/>
    </row>
    <row r="13" spans="2:44" ht="12.95" customHeight="1" x14ac:dyDescent="0.15">
      <c r="B13" s="150"/>
      <c r="C13" s="154">
        <v>25</v>
      </c>
      <c r="D13" s="166"/>
      <c r="E13" s="251">
        <v>4147.5</v>
      </c>
      <c r="F13" s="251">
        <v>5250</v>
      </c>
      <c r="G13" s="252">
        <v>4705.2977156926445</v>
      </c>
      <c r="H13" s="251">
        <v>185191.7</v>
      </c>
      <c r="I13" s="251">
        <v>5040</v>
      </c>
      <c r="J13" s="251">
        <v>6720</v>
      </c>
      <c r="K13" s="252">
        <v>5828.3418094970511</v>
      </c>
      <c r="L13" s="251">
        <v>347023.10000000003</v>
      </c>
      <c r="M13" s="153" t="s">
        <v>152</v>
      </c>
      <c r="N13" s="153" t="s">
        <v>152</v>
      </c>
      <c r="O13" s="153" t="s">
        <v>152</v>
      </c>
      <c r="P13" s="153" t="s">
        <v>152</v>
      </c>
      <c r="Q13" s="153" t="s">
        <v>152</v>
      </c>
      <c r="R13" s="153" t="s">
        <v>152</v>
      </c>
      <c r="S13" s="153" t="s">
        <v>152</v>
      </c>
      <c r="T13" s="171" t="s">
        <v>152</v>
      </c>
      <c r="V13" s="135"/>
      <c r="W13" s="135"/>
      <c r="X13" s="144"/>
      <c r="Y13" s="135"/>
      <c r="Z13" s="169"/>
      <c r="AA13" s="169"/>
      <c r="AB13" s="169"/>
      <c r="AC13" s="169"/>
      <c r="AD13" s="169"/>
      <c r="AE13" s="169"/>
      <c r="AF13" s="169"/>
      <c r="AG13" s="169"/>
      <c r="AH13" s="144"/>
      <c r="AI13" s="144"/>
      <c r="AJ13" s="144"/>
      <c r="AK13" s="144"/>
      <c r="AL13" s="144"/>
      <c r="AM13" s="144"/>
      <c r="AN13" s="144"/>
      <c r="AO13" s="144"/>
      <c r="AP13" s="135"/>
      <c r="AQ13" s="135"/>
      <c r="AR13" s="135"/>
    </row>
    <row r="14" spans="2:44" ht="12.95" customHeight="1" x14ac:dyDescent="0.15">
      <c r="B14" s="159"/>
      <c r="C14" s="144">
        <v>5</v>
      </c>
      <c r="D14" s="160"/>
      <c r="E14" s="161">
        <v>4410</v>
      </c>
      <c r="F14" s="161">
        <v>5040</v>
      </c>
      <c r="G14" s="161">
        <v>4808.6968061065636</v>
      </c>
      <c r="H14" s="161">
        <v>14532.5</v>
      </c>
      <c r="I14" s="179">
        <v>5460</v>
      </c>
      <c r="J14" s="179">
        <v>6300</v>
      </c>
      <c r="K14" s="179">
        <v>5880.0461018761544</v>
      </c>
      <c r="L14" s="161">
        <v>26508.400000000001</v>
      </c>
      <c r="M14" s="228">
        <v>0</v>
      </c>
      <c r="N14" s="228">
        <v>0</v>
      </c>
      <c r="O14" s="228">
        <v>0</v>
      </c>
      <c r="P14" s="228">
        <v>0</v>
      </c>
      <c r="Q14" s="228">
        <v>0</v>
      </c>
      <c r="R14" s="228">
        <v>0</v>
      </c>
      <c r="S14" s="228">
        <v>0</v>
      </c>
      <c r="T14" s="253">
        <v>0</v>
      </c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254"/>
      <c r="AI14" s="254"/>
      <c r="AJ14" s="254"/>
      <c r="AK14" s="254"/>
      <c r="AL14" s="254"/>
      <c r="AM14" s="254"/>
      <c r="AN14" s="254"/>
      <c r="AO14" s="254"/>
      <c r="AP14" s="135"/>
      <c r="AQ14" s="135"/>
      <c r="AR14" s="135"/>
    </row>
    <row r="15" spans="2:44" ht="12.95" customHeight="1" x14ac:dyDescent="0.15">
      <c r="B15" s="159"/>
      <c r="C15" s="144">
        <v>6</v>
      </c>
      <c r="D15" s="160"/>
      <c r="E15" s="161">
        <v>4410</v>
      </c>
      <c r="F15" s="161">
        <v>5040</v>
      </c>
      <c r="G15" s="161">
        <v>4735.0972591804202</v>
      </c>
      <c r="H15" s="161">
        <v>12711.3</v>
      </c>
      <c r="I15" s="179">
        <v>5460</v>
      </c>
      <c r="J15" s="179">
        <v>6300</v>
      </c>
      <c r="K15" s="179">
        <v>5822.6429195338605</v>
      </c>
      <c r="L15" s="161">
        <v>27429.4</v>
      </c>
      <c r="M15" s="228">
        <v>0</v>
      </c>
      <c r="N15" s="228">
        <v>0</v>
      </c>
      <c r="O15" s="228">
        <v>0</v>
      </c>
      <c r="P15" s="228">
        <v>0</v>
      </c>
      <c r="Q15" s="228">
        <v>0</v>
      </c>
      <c r="R15" s="228">
        <v>0</v>
      </c>
      <c r="S15" s="228">
        <v>0</v>
      </c>
      <c r="T15" s="253">
        <v>0</v>
      </c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254"/>
      <c r="AI15" s="254"/>
      <c r="AJ15" s="254"/>
      <c r="AK15" s="254"/>
      <c r="AL15" s="254"/>
      <c r="AM15" s="254"/>
      <c r="AN15" s="254"/>
      <c r="AO15" s="254"/>
      <c r="AP15" s="135"/>
      <c r="AQ15" s="135"/>
      <c r="AR15" s="135"/>
    </row>
    <row r="16" spans="2:44" ht="12.95" customHeight="1" x14ac:dyDescent="0.15">
      <c r="B16" s="159"/>
      <c r="C16" s="144">
        <v>7</v>
      </c>
      <c r="D16" s="160"/>
      <c r="E16" s="161">
        <v>4410</v>
      </c>
      <c r="F16" s="161">
        <v>5040</v>
      </c>
      <c r="G16" s="161">
        <v>4730.2985884546215</v>
      </c>
      <c r="H16" s="161">
        <v>16351.9</v>
      </c>
      <c r="I16" s="179">
        <v>5565</v>
      </c>
      <c r="J16" s="179">
        <v>6300</v>
      </c>
      <c r="K16" s="179">
        <v>5984.6713717199309</v>
      </c>
      <c r="L16" s="161">
        <v>36962.9</v>
      </c>
      <c r="M16" s="228">
        <v>0</v>
      </c>
      <c r="N16" s="228">
        <v>0</v>
      </c>
      <c r="O16" s="228">
        <v>0</v>
      </c>
      <c r="P16" s="228">
        <v>0</v>
      </c>
      <c r="Q16" s="228">
        <v>0</v>
      </c>
      <c r="R16" s="228">
        <v>0</v>
      </c>
      <c r="S16" s="228">
        <v>0</v>
      </c>
      <c r="T16" s="253">
        <v>0</v>
      </c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254"/>
      <c r="AI16" s="254"/>
      <c r="AJ16" s="254"/>
      <c r="AK16" s="254"/>
      <c r="AL16" s="254"/>
      <c r="AM16" s="254"/>
      <c r="AN16" s="254"/>
      <c r="AO16" s="254"/>
      <c r="AP16" s="135"/>
      <c r="AQ16" s="135"/>
      <c r="AR16" s="135"/>
    </row>
    <row r="17" spans="2:44" ht="12.95" customHeight="1" x14ac:dyDescent="0.15">
      <c r="B17" s="159"/>
      <c r="C17" s="144">
        <v>8</v>
      </c>
      <c r="D17" s="160"/>
      <c r="E17" s="161">
        <v>4200</v>
      </c>
      <c r="F17" s="161">
        <v>5040</v>
      </c>
      <c r="G17" s="161">
        <v>4620.3020866266224</v>
      </c>
      <c r="H17" s="161">
        <v>13625.4</v>
      </c>
      <c r="I17" s="179">
        <v>5250</v>
      </c>
      <c r="J17" s="179">
        <v>6300</v>
      </c>
      <c r="K17" s="179">
        <v>5774.6739341506018</v>
      </c>
      <c r="L17" s="161">
        <v>29302.7</v>
      </c>
      <c r="M17" s="228">
        <v>0</v>
      </c>
      <c r="N17" s="228">
        <v>0</v>
      </c>
      <c r="O17" s="228">
        <v>0</v>
      </c>
      <c r="P17" s="228">
        <v>0</v>
      </c>
      <c r="Q17" s="228">
        <v>0</v>
      </c>
      <c r="R17" s="228">
        <v>0</v>
      </c>
      <c r="S17" s="228">
        <v>0</v>
      </c>
      <c r="T17" s="253">
        <v>0</v>
      </c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254"/>
      <c r="AI17" s="254"/>
      <c r="AJ17" s="254"/>
      <c r="AK17" s="254"/>
      <c r="AL17" s="254"/>
      <c r="AM17" s="254"/>
      <c r="AN17" s="254"/>
      <c r="AO17" s="254"/>
      <c r="AP17" s="135"/>
      <c r="AQ17" s="135"/>
      <c r="AR17" s="135"/>
    </row>
    <row r="18" spans="2:44" ht="12.95" customHeight="1" x14ac:dyDescent="0.15">
      <c r="B18" s="159"/>
      <c r="C18" s="144">
        <v>9</v>
      </c>
      <c r="D18" s="160"/>
      <c r="E18" s="161">
        <v>4147.5</v>
      </c>
      <c r="F18" s="161">
        <v>4987.5</v>
      </c>
      <c r="G18" s="161">
        <v>4541.0010851871975</v>
      </c>
      <c r="H18" s="161">
        <v>14790.2</v>
      </c>
      <c r="I18" s="179">
        <v>5250</v>
      </c>
      <c r="J18" s="179">
        <v>6300</v>
      </c>
      <c r="K18" s="179">
        <v>5753.836267747387</v>
      </c>
      <c r="L18" s="161">
        <v>27520.400000000001</v>
      </c>
      <c r="M18" s="228">
        <v>0</v>
      </c>
      <c r="N18" s="228">
        <v>0</v>
      </c>
      <c r="O18" s="228">
        <v>0</v>
      </c>
      <c r="P18" s="228">
        <v>0</v>
      </c>
      <c r="Q18" s="228">
        <v>0</v>
      </c>
      <c r="R18" s="228">
        <v>0</v>
      </c>
      <c r="S18" s="228">
        <v>0</v>
      </c>
      <c r="T18" s="253">
        <v>0</v>
      </c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254"/>
      <c r="AI18" s="254"/>
      <c r="AJ18" s="254"/>
      <c r="AK18" s="254"/>
      <c r="AL18" s="254"/>
      <c r="AM18" s="254"/>
      <c r="AN18" s="254"/>
      <c r="AO18" s="254"/>
      <c r="AP18" s="135"/>
      <c r="AQ18" s="135"/>
      <c r="AR18" s="135"/>
    </row>
    <row r="19" spans="2:44" ht="12.95" customHeight="1" x14ac:dyDescent="0.15">
      <c r="B19" s="159"/>
      <c r="C19" s="144">
        <v>10</v>
      </c>
      <c r="D19" s="160"/>
      <c r="E19" s="161">
        <v>4410</v>
      </c>
      <c r="F19" s="161">
        <v>5250</v>
      </c>
      <c r="G19" s="161">
        <v>4809.3713211376826</v>
      </c>
      <c r="H19" s="161">
        <v>14191.2</v>
      </c>
      <c r="I19" s="179">
        <v>5565</v>
      </c>
      <c r="J19" s="179">
        <v>6300</v>
      </c>
      <c r="K19" s="179">
        <v>5932.0489331886811</v>
      </c>
      <c r="L19" s="161">
        <v>29091.200000000001</v>
      </c>
      <c r="M19" s="228">
        <v>0</v>
      </c>
      <c r="N19" s="228">
        <v>0</v>
      </c>
      <c r="O19" s="228">
        <v>0</v>
      </c>
      <c r="P19" s="228">
        <v>0</v>
      </c>
      <c r="Q19" s="228">
        <v>0</v>
      </c>
      <c r="R19" s="228">
        <v>0</v>
      </c>
      <c r="S19" s="228">
        <v>0</v>
      </c>
      <c r="T19" s="253">
        <v>0</v>
      </c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254"/>
      <c r="AI19" s="254"/>
      <c r="AJ19" s="254"/>
      <c r="AK19" s="254"/>
      <c r="AL19" s="254"/>
      <c r="AM19" s="254"/>
      <c r="AN19" s="254"/>
      <c r="AO19" s="254"/>
      <c r="AP19" s="135"/>
      <c r="AQ19" s="135"/>
      <c r="AR19" s="135"/>
    </row>
    <row r="20" spans="2:44" ht="12.95" customHeight="1" x14ac:dyDescent="0.15">
      <c r="B20" s="159"/>
      <c r="C20" s="144">
        <v>11</v>
      </c>
      <c r="D20" s="160"/>
      <c r="E20" s="161">
        <v>4725</v>
      </c>
      <c r="F20" s="161">
        <v>5250</v>
      </c>
      <c r="G20" s="161">
        <v>4955.8584361993535</v>
      </c>
      <c r="H20" s="161">
        <v>13690.8</v>
      </c>
      <c r="I20" s="179">
        <v>5565</v>
      </c>
      <c r="J20" s="179">
        <v>6300</v>
      </c>
      <c r="K20" s="179">
        <v>5932.9547930914623</v>
      </c>
      <c r="L20" s="161">
        <v>23700.799999999999</v>
      </c>
      <c r="M20" s="228">
        <v>0</v>
      </c>
      <c r="N20" s="228">
        <v>0</v>
      </c>
      <c r="O20" s="228">
        <v>0</v>
      </c>
      <c r="P20" s="228">
        <v>0</v>
      </c>
      <c r="Q20" s="228">
        <v>0</v>
      </c>
      <c r="R20" s="228">
        <v>0</v>
      </c>
      <c r="S20" s="228">
        <v>0</v>
      </c>
      <c r="T20" s="253">
        <v>0</v>
      </c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254"/>
      <c r="AI20" s="254"/>
      <c r="AJ20" s="254"/>
      <c r="AK20" s="254"/>
      <c r="AL20" s="254"/>
      <c r="AM20" s="254"/>
      <c r="AN20" s="254"/>
      <c r="AO20" s="254"/>
      <c r="AP20" s="135"/>
      <c r="AQ20" s="135"/>
      <c r="AR20" s="135"/>
    </row>
    <row r="21" spans="2:44" ht="12.95" customHeight="1" x14ac:dyDescent="0.15">
      <c r="B21" s="159"/>
      <c r="C21" s="144">
        <v>12</v>
      </c>
      <c r="D21" s="160"/>
      <c r="E21" s="161">
        <v>4567.5</v>
      </c>
      <c r="F21" s="161">
        <v>5250</v>
      </c>
      <c r="G21" s="161">
        <v>4887.3283346658327</v>
      </c>
      <c r="H21" s="161">
        <v>20194.599999999999</v>
      </c>
      <c r="I21" s="179">
        <v>5565</v>
      </c>
      <c r="J21" s="255">
        <v>6300</v>
      </c>
      <c r="K21" s="179">
        <v>6000.7304505804586</v>
      </c>
      <c r="L21" s="161">
        <v>36569.699999999997</v>
      </c>
      <c r="M21" s="228">
        <v>0</v>
      </c>
      <c r="N21" s="228">
        <v>0</v>
      </c>
      <c r="O21" s="228">
        <v>0</v>
      </c>
      <c r="P21" s="228">
        <v>0</v>
      </c>
      <c r="Q21" s="228">
        <v>0</v>
      </c>
      <c r="R21" s="228">
        <v>0</v>
      </c>
      <c r="S21" s="228">
        <v>0</v>
      </c>
      <c r="T21" s="253">
        <v>0</v>
      </c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254"/>
      <c r="AI21" s="254"/>
      <c r="AJ21" s="254"/>
      <c r="AK21" s="254"/>
      <c r="AL21" s="254"/>
      <c r="AM21" s="254"/>
      <c r="AN21" s="254"/>
      <c r="AO21" s="254"/>
      <c r="AP21" s="135"/>
      <c r="AQ21" s="135"/>
      <c r="AR21" s="135"/>
    </row>
    <row r="22" spans="2:44" ht="12.95" customHeight="1" x14ac:dyDescent="0.15">
      <c r="B22" s="159" t="s">
        <v>104</v>
      </c>
      <c r="C22" s="144">
        <v>1</v>
      </c>
      <c r="D22" s="160" t="s">
        <v>105</v>
      </c>
      <c r="E22" s="161">
        <v>4515</v>
      </c>
      <c r="F22" s="161">
        <v>5460</v>
      </c>
      <c r="G22" s="161">
        <v>4987.0828714850313</v>
      </c>
      <c r="H22" s="161">
        <v>17050.099999999999</v>
      </c>
      <c r="I22" s="179">
        <v>5460</v>
      </c>
      <c r="J22" s="179">
        <v>6300</v>
      </c>
      <c r="K22" s="179">
        <v>5827.4000719230462</v>
      </c>
      <c r="L22" s="161">
        <v>26953.200000000001</v>
      </c>
      <c r="M22" s="228">
        <v>0</v>
      </c>
      <c r="N22" s="228">
        <v>0</v>
      </c>
      <c r="O22" s="228">
        <v>0</v>
      </c>
      <c r="P22" s="228">
        <v>0</v>
      </c>
      <c r="Q22" s="228">
        <v>0</v>
      </c>
      <c r="R22" s="228">
        <v>0</v>
      </c>
      <c r="S22" s="228">
        <v>0</v>
      </c>
      <c r="T22" s="253">
        <v>0</v>
      </c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254"/>
      <c r="AI22" s="254"/>
      <c r="AJ22" s="254"/>
      <c r="AK22" s="254"/>
      <c r="AL22" s="254"/>
      <c r="AM22" s="254"/>
      <c r="AN22" s="254"/>
      <c r="AO22" s="254"/>
      <c r="AP22" s="135"/>
      <c r="AQ22" s="135"/>
      <c r="AR22" s="135"/>
    </row>
    <row r="23" spans="2:44" ht="12.95" customHeight="1" x14ac:dyDescent="0.15">
      <c r="B23" s="159"/>
      <c r="C23" s="144">
        <v>2</v>
      </c>
      <c r="D23" s="160"/>
      <c r="E23" s="161">
        <v>4515</v>
      </c>
      <c r="F23" s="161">
        <v>5460</v>
      </c>
      <c r="G23" s="161">
        <v>4945.2434954365908</v>
      </c>
      <c r="H23" s="161">
        <v>10992.3</v>
      </c>
      <c r="I23" s="179">
        <v>5250</v>
      </c>
      <c r="J23" s="179">
        <v>6300</v>
      </c>
      <c r="K23" s="179">
        <v>5775.1142105263143</v>
      </c>
      <c r="L23" s="161">
        <v>22686.3</v>
      </c>
      <c r="M23" s="228">
        <v>0</v>
      </c>
      <c r="N23" s="228">
        <v>0</v>
      </c>
      <c r="O23" s="228">
        <v>0</v>
      </c>
      <c r="P23" s="228">
        <v>0</v>
      </c>
      <c r="Q23" s="228">
        <v>0</v>
      </c>
      <c r="R23" s="228">
        <v>0</v>
      </c>
      <c r="S23" s="228">
        <v>0</v>
      </c>
      <c r="T23" s="253">
        <v>0</v>
      </c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254"/>
      <c r="AI23" s="254"/>
      <c r="AJ23" s="254"/>
      <c r="AK23" s="254"/>
      <c r="AL23" s="254"/>
      <c r="AM23" s="254"/>
      <c r="AN23" s="254"/>
      <c r="AO23" s="254"/>
      <c r="AP23" s="135"/>
      <c r="AQ23" s="135"/>
      <c r="AR23" s="135"/>
    </row>
    <row r="24" spans="2:44" ht="12.95" customHeight="1" x14ac:dyDescent="0.15">
      <c r="B24" s="159"/>
      <c r="C24" s="144">
        <v>3</v>
      </c>
      <c r="D24" s="160"/>
      <c r="E24" s="161">
        <v>4620</v>
      </c>
      <c r="F24" s="161">
        <v>5040</v>
      </c>
      <c r="G24" s="161">
        <v>4840.3643018018029</v>
      </c>
      <c r="H24" s="161">
        <v>13539.3</v>
      </c>
      <c r="I24" s="179">
        <v>5250</v>
      </c>
      <c r="J24" s="179">
        <v>6300</v>
      </c>
      <c r="K24" s="179">
        <v>5775.0108660032101</v>
      </c>
      <c r="L24" s="161">
        <v>27141.599999999999</v>
      </c>
      <c r="M24" s="228">
        <v>0</v>
      </c>
      <c r="N24" s="228">
        <v>0</v>
      </c>
      <c r="O24" s="228">
        <v>0</v>
      </c>
      <c r="P24" s="228">
        <v>0</v>
      </c>
      <c r="Q24" s="228">
        <v>0</v>
      </c>
      <c r="R24" s="228">
        <v>0</v>
      </c>
      <c r="S24" s="228">
        <v>0</v>
      </c>
      <c r="T24" s="253">
        <v>0</v>
      </c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254"/>
      <c r="AI24" s="254"/>
      <c r="AJ24" s="254"/>
      <c r="AK24" s="254"/>
      <c r="AL24" s="254"/>
      <c r="AM24" s="254"/>
      <c r="AN24" s="254"/>
      <c r="AO24" s="254"/>
      <c r="AP24" s="135"/>
      <c r="AQ24" s="135"/>
      <c r="AR24" s="135"/>
    </row>
    <row r="25" spans="2:44" ht="12.95" customHeight="1" x14ac:dyDescent="0.15">
      <c r="B25" s="159"/>
      <c r="C25" s="144">
        <v>4</v>
      </c>
      <c r="D25" s="160"/>
      <c r="E25" s="161">
        <v>4320</v>
      </c>
      <c r="F25" s="161">
        <v>4968</v>
      </c>
      <c r="G25" s="161">
        <v>4670.5914714223645</v>
      </c>
      <c r="H25" s="161">
        <v>14254.9</v>
      </c>
      <c r="I25" s="179">
        <v>5400</v>
      </c>
      <c r="J25" s="179">
        <v>6480</v>
      </c>
      <c r="K25" s="179">
        <v>5923.7075954198463</v>
      </c>
      <c r="L25" s="161">
        <v>30915</v>
      </c>
      <c r="M25" s="228">
        <v>0</v>
      </c>
      <c r="N25" s="228">
        <v>0</v>
      </c>
      <c r="O25" s="228">
        <v>0</v>
      </c>
      <c r="P25" s="228">
        <v>0</v>
      </c>
      <c r="Q25" s="228">
        <v>0</v>
      </c>
      <c r="R25" s="228">
        <v>0</v>
      </c>
      <c r="S25" s="228">
        <v>0</v>
      </c>
      <c r="T25" s="253">
        <v>0</v>
      </c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254"/>
      <c r="AI25" s="254"/>
      <c r="AJ25" s="254"/>
      <c r="AK25" s="254"/>
      <c r="AL25" s="254"/>
      <c r="AM25" s="254"/>
      <c r="AN25" s="254"/>
      <c r="AO25" s="254"/>
      <c r="AP25" s="135"/>
      <c r="AQ25" s="135"/>
      <c r="AR25" s="135"/>
    </row>
    <row r="26" spans="2:44" ht="12.95" customHeight="1" x14ac:dyDescent="0.15">
      <c r="B26" s="150"/>
      <c r="C26" s="154">
        <v>5</v>
      </c>
      <c r="D26" s="166"/>
      <c r="E26" s="170">
        <v>4644</v>
      </c>
      <c r="F26" s="170">
        <v>5400</v>
      </c>
      <c r="G26" s="170">
        <v>5000.3165908150586</v>
      </c>
      <c r="H26" s="170">
        <v>12980</v>
      </c>
      <c r="I26" s="180">
        <v>5724</v>
      </c>
      <c r="J26" s="180">
        <v>6480</v>
      </c>
      <c r="K26" s="180">
        <v>6090.8326931076517</v>
      </c>
      <c r="L26" s="170">
        <v>30664.7</v>
      </c>
      <c r="M26" s="256">
        <v>0</v>
      </c>
      <c r="N26" s="256">
        <v>0</v>
      </c>
      <c r="O26" s="256">
        <v>0</v>
      </c>
      <c r="P26" s="256">
        <v>0</v>
      </c>
      <c r="Q26" s="256">
        <v>0</v>
      </c>
      <c r="R26" s="256">
        <v>0</v>
      </c>
      <c r="S26" s="256">
        <v>0</v>
      </c>
      <c r="T26" s="257">
        <v>0</v>
      </c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254"/>
      <c r="AI26" s="254"/>
      <c r="AJ26" s="254"/>
      <c r="AK26" s="254"/>
      <c r="AL26" s="254"/>
      <c r="AM26" s="254"/>
      <c r="AN26" s="254"/>
      <c r="AO26" s="254"/>
      <c r="AP26" s="135"/>
      <c r="AQ26" s="135"/>
      <c r="AR26" s="135"/>
    </row>
    <row r="27" spans="2:44" x14ac:dyDescent="0.15"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</row>
    <row r="28" spans="2:44" x14ac:dyDescent="0.15">
      <c r="L28" s="135"/>
      <c r="T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</row>
    <row r="29" spans="2:44" x14ac:dyDescent="0.15">
      <c r="L29" s="135"/>
      <c r="T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</row>
    <row r="30" spans="2:44" ht="13.5" x14ac:dyDescent="0.15">
      <c r="E30" s="183"/>
      <c r="F30" s="184"/>
      <c r="G30" s="184"/>
      <c r="L30" s="135"/>
      <c r="T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</row>
    <row r="31" spans="2:44" ht="13.5" x14ac:dyDescent="0.15">
      <c r="E31" s="183"/>
      <c r="F31" s="183"/>
      <c r="G31" s="183"/>
      <c r="L31" s="135"/>
      <c r="T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</row>
    <row r="32" spans="2:44" ht="13.5" x14ac:dyDescent="0.15">
      <c r="E32" s="183"/>
      <c r="F32" s="183"/>
      <c r="G32" s="183"/>
      <c r="T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</row>
    <row r="33" spans="5:44" ht="13.5" x14ac:dyDescent="0.15">
      <c r="E33" s="183"/>
      <c r="F33" s="183"/>
      <c r="G33" s="183"/>
      <c r="T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</row>
    <row r="34" spans="5:44" x14ac:dyDescent="0.15"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</row>
    <row r="35" spans="5:44" x14ac:dyDescent="0.15"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</row>
    <row r="36" spans="5:44" x14ac:dyDescent="0.15"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</row>
    <row r="37" spans="5:44" x14ac:dyDescent="0.15"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</row>
    <row r="38" spans="5:44" x14ac:dyDescent="0.15"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</row>
    <row r="39" spans="5:44" x14ac:dyDescent="0.15"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</row>
    <row r="40" spans="5:44" x14ac:dyDescent="0.15"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</row>
    <row r="41" spans="5:44" x14ac:dyDescent="0.15"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</row>
    <row r="42" spans="5:44" x14ac:dyDescent="0.15"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</row>
    <row r="43" spans="5:44" x14ac:dyDescent="0.15"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</row>
    <row r="44" spans="5:44" x14ac:dyDescent="0.15"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</row>
    <row r="45" spans="5:44" ht="12.75" customHeight="1" x14ac:dyDescent="0.15"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</row>
    <row r="46" spans="5:44" x14ac:dyDescent="0.15"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</row>
    <row r="47" spans="5:44" x14ac:dyDescent="0.15"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</row>
    <row r="48" spans="5:44" x14ac:dyDescent="0.15"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</row>
    <row r="49" spans="22:44" x14ac:dyDescent="0.15"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</row>
    <row r="50" spans="22:44" x14ac:dyDescent="0.15"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</row>
  </sheetData>
  <mergeCells count="8">
    <mergeCell ref="AH6:AK6"/>
    <mergeCell ref="AL6:AO6"/>
    <mergeCell ref="E6:H6"/>
    <mergeCell ref="I6:L6"/>
    <mergeCell ref="M6:P6"/>
    <mergeCell ref="Q6:T6"/>
    <mergeCell ref="Z6:AC6"/>
    <mergeCell ref="AD6:AG6"/>
  </mergeCells>
  <phoneticPr fontId="6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8"/>
  <sheetViews>
    <sheetView zoomScaleNormal="100" workbookViewId="0"/>
  </sheetViews>
  <sheetFormatPr defaultColWidth="7.5" defaultRowHeight="12" x14ac:dyDescent="0.15"/>
  <cols>
    <col min="1" max="1" width="0.75" style="185" customWidth="1"/>
    <col min="2" max="2" width="5.625" style="185" customWidth="1"/>
    <col min="3" max="3" width="2.5" style="185" customWidth="1"/>
    <col min="4" max="4" width="5.375" style="185" customWidth="1"/>
    <col min="5" max="7" width="5.875" style="185" customWidth="1"/>
    <col min="8" max="8" width="7.75" style="185" customWidth="1"/>
    <col min="9" max="11" width="5.875" style="185" customWidth="1"/>
    <col min="12" max="12" width="7.625" style="185" customWidth="1"/>
    <col min="13" max="15" width="5.875" style="185" customWidth="1"/>
    <col min="16" max="16" width="7.625" style="185" customWidth="1"/>
    <col min="17" max="19" width="5.875" style="185" customWidth="1"/>
    <col min="20" max="20" width="7.125" style="185" customWidth="1"/>
    <col min="21" max="23" width="5.875" style="185" customWidth="1"/>
    <col min="24" max="24" width="7.75" style="185" customWidth="1"/>
    <col min="25" max="16384" width="7.5" style="185"/>
  </cols>
  <sheetData>
    <row r="1" spans="2:52" x14ac:dyDescent="0.15"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</row>
    <row r="2" spans="2:52" x14ac:dyDescent="0.15"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</row>
    <row r="3" spans="2:52" x14ac:dyDescent="0.15">
      <c r="B3" s="185" t="s">
        <v>153</v>
      </c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</row>
    <row r="4" spans="2:52" x14ac:dyDescent="0.15">
      <c r="X4" s="186" t="s">
        <v>89</v>
      </c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7"/>
      <c r="AX4" s="182"/>
      <c r="AY4" s="182"/>
      <c r="AZ4" s="182"/>
    </row>
    <row r="5" spans="2:52" ht="6" customHeight="1" x14ac:dyDescent="0.15"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</row>
    <row r="6" spans="2:52" x14ac:dyDescent="0.15">
      <c r="B6" s="258"/>
      <c r="C6" s="190" t="s">
        <v>90</v>
      </c>
      <c r="D6" s="191"/>
      <c r="E6" s="214" t="s">
        <v>123</v>
      </c>
      <c r="F6" s="215"/>
      <c r="G6" s="215"/>
      <c r="H6" s="216"/>
      <c r="I6" s="214" t="s">
        <v>124</v>
      </c>
      <c r="J6" s="215"/>
      <c r="K6" s="215"/>
      <c r="L6" s="216"/>
      <c r="M6" s="214" t="s">
        <v>125</v>
      </c>
      <c r="N6" s="215"/>
      <c r="O6" s="215"/>
      <c r="P6" s="216"/>
      <c r="Q6" s="214" t="s">
        <v>127</v>
      </c>
      <c r="R6" s="215"/>
      <c r="S6" s="215"/>
      <c r="T6" s="216"/>
      <c r="U6" s="235" t="s">
        <v>135</v>
      </c>
      <c r="V6" s="236"/>
      <c r="W6" s="236"/>
      <c r="X6" s="237"/>
      <c r="Z6" s="182"/>
      <c r="AA6" s="182"/>
      <c r="AB6" s="192"/>
      <c r="AC6" s="192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46"/>
      <c r="AU6" s="146"/>
      <c r="AV6" s="146"/>
      <c r="AW6" s="146"/>
      <c r="AX6" s="182"/>
      <c r="AY6" s="182"/>
      <c r="AZ6" s="182"/>
    </row>
    <row r="7" spans="2:52" x14ac:dyDescent="0.15">
      <c r="B7" s="193" t="s">
        <v>96</v>
      </c>
      <c r="C7" s="194"/>
      <c r="D7" s="195"/>
      <c r="E7" s="198" t="s">
        <v>97</v>
      </c>
      <c r="F7" s="197" t="s">
        <v>98</v>
      </c>
      <c r="G7" s="199" t="s">
        <v>99</v>
      </c>
      <c r="H7" s="197" t="s">
        <v>100</v>
      </c>
      <c r="I7" s="198" t="s">
        <v>97</v>
      </c>
      <c r="J7" s="197" t="s">
        <v>98</v>
      </c>
      <c r="K7" s="199" t="s">
        <v>99</v>
      </c>
      <c r="L7" s="197" t="s">
        <v>100</v>
      </c>
      <c r="M7" s="198" t="s">
        <v>97</v>
      </c>
      <c r="N7" s="197" t="s">
        <v>98</v>
      </c>
      <c r="O7" s="198" t="s">
        <v>99</v>
      </c>
      <c r="P7" s="197" t="s">
        <v>100</v>
      </c>
      <c r="Q7" s="198" t="s">
        <v>97</v>
      </c>
      <c r="R7" s="197" t="s">
        <v>98</v>
      </c>
      <c r="S7" s="199" t="s">
        <v>99</v>
      </c>
      <c r="T7" s="197" t="s">
        <v>100</v>
      </c>
      <c r="U7" s="198" t="s">
        <v>97</v>
      </c>
      <c r="V7" s="197" t="s">
        <v>98</v>
      </c>
      <c r="W7" s="199" t="s">
        <v>99</v>
      </c>
      <c r="X7" s="197" t="s">
        <v>100</v>
      </c>
      <c r="Z7" s="182"/>
      <c r="AA7" s="194"/>
      <c r="AB7" s="194"/>
      <c r="AC7" s="194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82"/>
      <c r="AY7" s="182"/>
      <c r="AZ7" s="182"/>
    </row>
    <row r="8" spans="2:52" x14ac:dyDescent="0.15">
      <c r="B8" s="201"/>
      <c r="C8" s="188"/>
      <c r="D8" s="188"/>
      <c r="E8" s="202"/>
      <c r="F8" s="203"/>
      <c r="G8" s="204" t="s">
        <v>101</v>
      </c>
      <c r="H8" s="203"/>
      <c r="I8" s="202"/>
      <c r="J8" s="203"/>
      <c r="K8" s="204" t="s">
        <v>101</v>
      </c>
      <c r="L8" s="203"/>
      <c r="M8" s="202"/>
      <c r="N8" s="203"/>
      <c r="O8" s="202" t="s">
        <v>101</v>
      </c>
      <c r="P8" s="203"/>
      <c r="Q8" s="202"/>
      <c r="R8" s="203"/>
      <c r="S8" s="204" t="s">
        <v>101</v>
      </c>
      <c r="T8" s="203"/>
      <c r="U8" s="202"/>
      <c r="V8" s="203"/>
      <c r="W8" s="204" t="s">
        <v>101</v>
      </c>
      <c r="X8" s="203"/>
      <c r="Z8" s="182"/>
      <c r="AA8" s="182"/>
      <c r="AB8" s="182"/>
      <c r="AC8" s="18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82"/>
      <c r="AY8" s="182"/>
      <c r="AZ8" s="182"/>
    </row>
    <row r="9" spans="2:52" ht="14.1" customHeight="1" x14ac:dyDescent="0.15">
      <c r="B9" s="189" t="s">
        <v>102</v>
      </c>
      <c r="C9" s="199">
        <v>22</v>
      </c>
      <c r="D9" s="208" t="s">
        <v>103</v>
      </c>
      <c r="E9" s="208">
        <v>1103</v>
      </c>
      <c r="F9" s="206">
        <v>2205</v>
      </c>
      <c r="G9" s="206">
        <v>1549</v>
      </c>
      <c r="H9" s="206">
        <v>734977</v>
      </c>
      <c r="I9" s="206">
        <v>945</v>
      </c>
      <c r="J9" s="206">
        <v>1365</v>
      </c>
      <c r="K9" s="206">
        <v>1103</v>
      </c>
      <c r="L9" s="206">
        <v>404800</v>
      </c>
      <c r="M9" s="206">
        <v>704</v>
      </c>
      <c r="N9" s="206">
        <v>1203</v>
      </c>
      <c r="O9" s="206">
        <v>975</v>
      </c>
      <c r="P9" s="206">
        <v>83396</v>
      </c>
      <c r="Q9" s="206">
        <v>2730</v>
      </c>
      <c r="R9" s="206">
        <v>4043</v>
      </c>
      <c r="S9" s="206">
        <v>3474</v>
      </c>
      <c r="T9" s="206">
        <v>193855</v>
      </c>
      <c r="U9" s="206">
        <v>2200</v>
      </c>
      <c r="V9" s="206">
        <v>3045</v>
      </c>
      <c r="W9" s="206">
        <v>2531</v>
      </c>
      <c r="X9" s="208">
        <v>362364</v>
      </c>
      <c r="Z9" s="182"/>
      <c r="AA9" s="182"/>
      <c r="AB9" s="19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</row>
    <row r="10" spans="2:52" ht="14.1" customHeight="1" x14ac:dyDescent="0.15">
      <c r="B10" s="213"/>
      <c r="C10" s="192">
        <v>23</v>
      </c>
      <c r="D10" s="210"/>
      <c r="E10" s="162">
        <v>840</v>
      </c>
      <c r="F10" s="162">
        <v>2100</v>
      </c>
      <c r="G10" s="163">
        <v>1434.1464339897868</v>
      </c>
      <c r="H10" s="162">
        <v>623441.20000000007</v>
      </c>
      <c r="I10" s="162">
        <v>787.5</v>
      </c>
      <c r="J10" s="162">
        <v>1405.1100000000001</v>
      </c>
      <c r="K10" s="162">
        <v>1108.7951844370348</v>
      </c>
      <c r="L10" s="162">
        <v>287014.60000000003</v>
      </c>
      <c r="M10" s="162">
        <v>735</v>
      </c>
      <c r="N10" s="162">
        <v>1260</v>
      </c>
      <c r="O10" s="163">
        <v>899.2122336236539</v>
      </c>
      <c r="P10" s="162">
        <v>124305.30000000003</v>
      </c>
      <c r="Q10" s="162">
        <v>2625</v>
      </c>
      <c r="R10" s="162">
        <v>4042.5</v>
      </c>
      <c r="S10" s="162">
        <v>3237.4008216635825</v>
      </c>
      <c r="T10" s="162">
        <v>149311.20000000001</v>
      </c>
      <c r="U10" s="162">
        <v>1837.5</v>
      </c>
      <c r="V10" s="162">
        <v>2940</v>
      </c>
      <c r="W10" s="162">
        <v>2455.2506368526851</v>
      </c>
      <c r="X10" s="163">
        <v>303912.6999999999</v>
      </c>
      <c r="Z10" s="182"/>
      <c r="AA10" s="182"/>
      <c r="AB10" s="19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</row>
    <row r="11" spans="2:52" ht="14.1" customHeight="1" x14ac:dyDescent="0.15">
      <c r="B11" s="213"/>
      <c r="C11" s="192">
        <v>24</v>
      </c>
      <c r="D11" s="210"/>
      <c r="E11" s="164">
        <v>892.5</v>
      </c>
      <c r="F11" s="164">
        <v>1995</v>
      </c>
      <c r="G11" s="164">
        <v>1285.859728227862</v>
      </c>
      <c r="H11" s="164">
        <v>854565.79999999993</v>
      </c>
      <c r="I11" s="164">
        <v>787.5</v>
      </c>
      <c r="J11" s="164">
        <v>1312.5</v>
      </c>
      <c r="K11" s="164">
        <v>966.74513051384849</v>
      </c>
      <c r="L11" s="164">
        <v>371875.2</v>
      </c>
      <c r="M11" s="164">
        <v>630</v>
      </c>
      <c r="N11" s="164">
        <v>1260</v>
      </c>
      <c r="O11" s="164">
        <v>853.6868844499935</v>
      </c>
      <c r="P11" s="164">
        <v>61045.4</v>
      </c>
      <c r="Q11" s="164">
        <v>2625</v>
      </c>
      <c r="R11" s="164">
        <v>4095</v>
      </c>
      <c r="S11" s="164">
        <v>3259.4668950300111</v>
      </c>
      <c r="T11" s="164">
        <v>199705.30000000005</v>
      </c>
      <c r="U11" s="164">
        <v>1995</v>
      </c>
      <c r="V11" s="164">
        <v>2940</v>
      </c>
      <c r="W11" s="164">
        <v>2380.2102761851061</v>
      </c>
      <c r="X11" s="165">
        <v>353534.7</v>
      </c>
      <c r="Z11" s="182"/>
      <c r="AA11" s="182"/>
      <c r="AB11" s="19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</row>
    <row r="12" spans="2:52" ht="14.1" customHeight="1" x14ac:dyDescent="0.15">
      <c r="B12" s="201"/>
      <c r="C12" s="204">
        <v>25</v>
      </c>
      <c r="D12" s="212"/>
      <c r="E12" s="211">
        <v>1260</v>
      </c>
      <c r="F12" s="211">
        <v>2600.0099999999998</v>
      </c>
      <c r="G12" s="211">
        <v>1638.8527272814567</v>
      </c>
      <c r="H12" s="211">
        <v>641536.9</v>
      </c>
      <c r="I12" s="211">
        <v>892.5</v>
      </c>
      <c r="J12" s="211">
        <v>1470</v>
      </c>
      <c r="K12" s="211">
        <v>1170.8977578647796</v>
      </c>
      <c r="L12" s="211">
        <v>293686.19999999995</v>
      </c>
      <c r="M12" s="211">
        <v>735</v>
      </c>
      <c r="N12" s="211">
        <v>1192.8</v>
      </c>
      <c r="O12" s="211">
        <v>972.3260748702744</v>
      </c>
      <c r="P12" s="211">
        <v>37393.600000000006</v>
      </c>
      <c r="Q12" s="211">
        <v>3045</v>
      </c>
      <c r="R12" s="211">
        <v>4774.4550000000008</v>
      </c>
      <c r="S12" s="211">
        <v>3874.3379646552003</v>
      </c>
      <c r="T12" s="211">
        <v>161734.5</v>
      </c>
      <c r="U12" s="211">
        <v>2310</v>
      </c>
      <c r="V12" s="211">
        <v>3045</v>
      </c>
      <c r="W12" s="211">
        <v>2714.9415523732005</v>
      </c>
      <c r="X12" s="212">
        <v>322497.8000000001</v>
      </c>
      <c r="Z12" s="182"/>
      <c r="AA12" s="182"/>
      <c r="AB12" s="192"/>
      <c r="AC12" s="182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82"/>
      <c r="AY12" s="182"/>
      <c r="AZ12" s="182"/>
    </row>
    <row r="13" spans="2:52" ht="14.1" customHeight="1" x14ac:dyDescent="0.15">
      <c r="B13" s="159"/>
      <c r="C13" s="144">
        <v>5</v>
      </c>
      <c r="D13" s="160"/>
      <c r="E13" s="209">
        <v>1260</v>
      </c>
      <c r="F13" s="209">
        <v>1741.95</v>
      </c>
      <c r="G13" s="209">
        <v>1450.6369346426034</v>
      </c>
      <c r="H13" s="209">
        <v>56466.899999999994</v>
      </c>
      <c r="I13" s="210">
        <v>1050</v>
      </c>
      <c r="J13" s="209">
        <v>1291.5</v>
      </c>
      <c r="K13" s="209">
        <v>1144.6932838001421</v>
      </c>
      <c r="L13" s="209">
        <v>28323.199999999997</v>
      </c>
      <c r="M13" s="209">
        <v>910.03500000000008</v>
      </c>
      <c r="N13" s="209">
        <v>1123.5</v>
      </c>
      <c r="O13" s="209">
        <v>965.47350993377495</v>
      </c>
      <c r="P13" s="209">
        <v>4455.8</v>
      </c>
      <c r="Q13" s="209">
        <v>3570</v>
      </c>
      <c r="R13" s="209">
        <v>4095</v>
      </c>
      <c r="S13" s="209">
        <v>3839.7597533371058</v>
      </c>
      <c r="T13" s="209">
        <v>14971.300000000001</v>
      </c>
      <c r="U13" s="209">
        <v>2488.08</v>
      </c>
      <c r="V13" s="209">
        <v>2940</v>
      </c>
      <c r="W13" s="209">
        <v>2706.4964703721193</v>
      </c>
      <c r="X13" s="210">
        <v>27853.1</v>
      </c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</row>
    <row r="14" spans="2:52" ht="14.1" customHeight="1" x14ac:dyDescent="0.15">
      <c r="B14" s="159"/>
      <c r="C14" s="144">
        <v>6</v>
      </c>
      <c r="D14" s="160"/>
      <c r="E14" s="209">
        <v>1365</v>
      </c>
      <c r="F14" s="209">
        <v>1741.95</v>
      </c>
      <c r="G14" s="209">
        <v>1532.7347545810869</v>
      </c>
      <c r="H14" s="209">
        <v>48246</v>
      </c>
      <c r="I14" s="209">
        <v>1029</v>
      </c>
      <c r="J14" s="209">
        <v>1286.25</v>
      </c>
      <c r="K14" s="209">
        <v>1148.6194590390924</v>
      </c>
      <c r="L14" s="209">
        <v>28423.599999999999</v>
      </c>
      <c r="M14" s="209">
        <v>945</v>
      </c>
      <c r="N14" s="209">
        <v>1123.5</v>
      </c>
      <c r="O14" s="209">
        <v>1012.5081521739131</v>
      </c>
      <c r="P14" s="209">
        <v>3699.6</v>
      </c>
      <c r="Q14" s="209">
        <v>3675</v>
      </c>
      <c r="R14" s="209">
        <v>4095</v>
      </c>
      <c r="S14" s="209">
        <v>3864.617330779296</v>
      </c>
      <c r="T14" s="209">
        <v>15360.2</v>
      </c>
      <c r="U14" s="209">
        <v>2520</v>
      </c>
      <c r="V14" s="209">
        <v>3026.625</v>
      </c>
      <c r="W14" s="209">
        <v>2758.933644721234</v>
      </c>
      <c r="X14" s="210">
        <v>24505.5</v>
      </c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</row>
    <row r="15" spans="2:52" ht="14.1" customHeight="1" x14ac:dyDescent="0.15">
      <c r="B15" s="159"/>
      <c r="C15" s="144">
        <v>7</v>
      </c>
      <c r="D15" s="160"/>
      <c r="E15" s="209">
        <v>1357.65</v>
      </c>
      <c r="F15" s="209">
        <v>1732.5</v>
      </c>
      <c r="G15" s="209">
        <v>1515.6591005749824</v>
      </c>
      <c r="H15" s="209">
        <v>63345</v>
      </c>
      <c r="I15" s="209">
        <v>1029</v>
      </c>
      <c r="J15" s="209">
        <v>1312.5</v>
      </c>
      <c r="K15" s="209">
        <v>1147.2499004578938</v>
      </c>
      <c r="L15" s="209">
        <v>28069.800000000003</v>
      </c>
      <c r="M15" s="209">
        <v>945</v>
      </c>
      <c r="N15" s="209">
        <v>1192.8</v>
      </c>
      <c r="O15" s="209">
        <v>1004.6549900859221</v>
      </c>
      <c r="P15" s="209">
        <v>3532.6999999999994</v>
      </c>
      <c r="Q15" s="209">
        <v>3622.5</v>
      </c>
      <c r="R15" s="209">
        <v>4200</v>
      </c>
      <c r="S15" s="209">
        <v>3910.541265212983</v>
      </c>
      <c r="T15" s="209">
        <v>18023</v>
      </c>
      <c r="U15" s="209">
        <v>2520</v>
      </c>
      <c r="V15" s="209">
        <v>2966.25</v>
      </c>
      <c r="W15" s="209">
        <v>2690.6740735444641</v>
      </c>
      <c r="X15" s="210">
        <v>36402.799999999996</v>
      </c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</row>
    <row r="16" spans="2:52" ht="14.1" customHeight="1" x14ac:dyDescent="0.15">
      <c r="B16" s="159"/>
      <c r="C16" s="144">
        <v>8</v>
      </c>
      <c r="D16" s="160"/>
      <c r="E16" s="209">
        <v>1323</v>
      </c>
      <c r="F16" s="209">
        <v>1680</v>
      </c>
      <c r="G16" s="209">
        <v>1525.7685464518343</v>
      </c>
      <c r="H16" s="209">
        <v>58360.800000000003</v>
      </c>
      <c r="I16" s="209">
        <v>1027.95</v>
      </c>
      <c r="J16" s="209">
        <v>1269.8700000000001</v>
      </c>
      <c r="K16" s="209">
        <v>1161.2844045108645</v>
      </c>
      <c r="L16" s="209">
        <v>22331.9</v>
      </c>
      <c r="M16" s="210">
        <v>945</v>
      </c>
      <c r="N16" s="209">
        <v>945</v>
      </c>
      <c r="O16" s="209">
        <v>945</v>
      </c>
      <c r="P16" s="209">
        <v>2131.1</v>
      </c>
      <c r="Q16" s="209">
        <v>3675</v>
      </c>
      <c r="R16" s="209">
        <v>4200</v>
      </c>
      <c r="S16" s="209">
        <v>3952.4647004345657</v>
      </c>
      <c r="T16" s="209">
        <v>13032.2</v>
      </c>
      <c r="U16" s="209">
        <v>2572.5</v>
      </c>
      <c r="V16" s="209">
        <v>2940</v>
      </c>
      <c r="W16" s="209">
        <v>2740.6118700863526</v>
      </c>
      <c r="X16" s="210">
        <v>29440.399999999998</v>
      </c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</row>
    <row r="17" spans="2:52" ht="14.1" customHeight="1" x14ac:dyDescent="0.15">
      <c r="B17" s="159"/>
      <c r="C17" s="144">
        <v>9</v>
      </c>
      <c r="D17" s="160"/>
      <c r="E17" s="209">
        <v>1599.99</v>
      </c>
      <c r="F17" s="209">
        <v>1830.15</v>
      </c>
      <c r="G17" s="209">
        <v>1687.9659297561404</v>
      </c>
      <c r="H17" s="209">
        <v>56644.3</v>
      </c>
      <c r="I17" s="209">
        <v>1050</v>
      </c>
      <c r="J17" s="209">
        <v>1260</v>
      </c>
      <c r="K17" s="209">
        <v>1157.833661645423</v>
      </c>
      <c r="L17" s="209">
        <v>30905</v>
      </c>
      <c r="M17" s="209">
        <v>840</v>
      </c>
      <c r="N17" s="209">
        <v>1155</v>
      </c>
      <c r="O17" s="209">
        <v>981.61829054842451</v>
      </c>
      <c r="P17" s="209">
        <v>2419.8000000000002</v>
      </c>
      <c r="Q17" s="209">
        <v>3622.5</v>
      </c>
      <c r="R17" s="209">
        <v>4252.5</v>
      </c>
      <c r="S17" s="209">
        <v>3992.7517483101074</v>
      </c>
      <c r="T17" s="209">
        <v>12835.5</v>
      </c>
      <c r="U17" s="209">
        <v>2512.335</v>
      </c>
      <c r="V17" s="209">
        <v>2940</v>
      </c>
      <c r="W17" s="209">
        <v>2796.9557311816066</v>
      </c>
      <c r="X17" s="210">
        <v>29163.200000000004</v>
      </c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</row>
    <row r="18" spans="2:52" ht="14.1" customHeight="1" x14ac:dyDescent="0.15">
      <c r="B18" s="159"/>
      <c r="C18" s="144">
        <v>10</v>
      </c>
      <c r="D18" s="160"/>
      <c r="E18" s="209">
        <v>1596</v>
      </c>
      <c r="F18" s="209">
        <v>1942.5</v>
      </c>
      <c r="G18" s="209">
        <v>1782.3396582001967</v>
      </c>
      <c r="H18" s="209">
        <v>71851.799999999988</v>
      </c>
      <c r="I18" s="209">
        <v>1050</v>
      </c>
      <c r="J18" s="209">
        <v>1365</v>
      </c>
      <c r="K18" s="209">
        <v>1184.4603476245652</v>
      </c>
      <c r="L18" s="209">
        <v>33474.5</v>
      </c>
      <c r="M18" s="209">
        <v>840</v>
      </c>
      <c r="N18" s="209">
        <v>1050</v>
      </c>
      <c r="O18" s="209">
        <v>958.31877359718806</v>
      </c>
      <c r="P18" s="209">
        <v>2453.6999999999998</v>
      </c>
      <c r="Q18" s="209">
        <v>3832.5</v>
      </c>
      <c r="R18" s="209">
        <v>4262.4750000000004</v>
      </c>
      <c r="S18" s="209">
        <v>4060.9480032614288</v>
      </c>
      <c r="T18" s="209">
        <v>15092.7</v>
      </c>
      <c r="U18" s="209">
        <v>2520</v>
      </c>
      <c r="V18" s="209">
        <v>2940</v>
      </c>
      <c r="W18" s="209">
        <v>2786.6572886555978</v>
      </c>
      <c r="X18" s="210">
        <v>31751.7</v>
      </c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</row>
    <row r="19" spans="2:52" ht="14.1" customHeight="1" x14ac:dyDescent="0.15">
      <c r="B19" s="159"/>
      <c r="C19" s="144">
        <v>11</v>
      </c>
      <c r="D19" s="160"/>
      <c r="E19" s="209">
        <v>1787.1000000000001</v>
      </c>
      <c r="F19" s="209">
        <v>2415</v>
      </c>
      <c r="G19" s="209">
        <v>2010.8244480877408</v>
      </c>
      <c r="H19" s="209">
        <v>47971.7</v>
      </c>
      <c r="I19" s="209">
        <v>1134</v>
      </c>
      <c r="J19" s="209">
        <v>1470</v>
      </c>
      <c r="K19" s="209">
        <v>1299.0783964507282</v>
      </c>
      <c r="L19" s="209">
        <v>26827</v>
      </c>
      <c r="M19" s="209">
        <v>945</v>
      </c>
      <c r="N19" s="209">
        <v>1050</v>
      </c>
      <c r="O19" s="209">
        <v>1003.1538461538462</v>
      </c>
      <c r="P19" s="209">
        <v>3261.6000000000004</v>
      </c>
      <c r="Q19" s="209">
        <v>3937.5</v>
      </c>
      <c r="R19" s="209">
        <v>4567.5</v>
      </c>
      <c r="S19" s="209">
        <v>4206.3160715928962</v>
      </c>
      <c r="T19" s="209">
        <v>13893.3</v>
      </c>
      <c r="U19" s="209">
        <v>2520</v>
      </c>
      <c r="V19" s="209">
        <v>3045</v>
      </c>
      <c r="W19" s="209">
        <v>2852.4677337437479</v>
      </c>
      <c r="X19" s="210">
        <v>24133.699999999997</v>
      </c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</row>
    <row r="20" spans="2:52" ht="14.1" customHeight="1" x14ac:dyDescent="0.15">
      <c r="B20" s="159"/>
      <c r="C20" s="144">
        <v>12</v>
      </c>
      <c r="D20" s="160"/>
      <c r="E20" s="209">
        <v>1942.5</v>
      </c>
      <c r="F20" s="209">
        <v>2600.0099999999998</v>
      </c>
      <c r="G20" s="209">
        <v>2181.6668769011198</v>
      </c>
      <c r="H20" s="209">
        <v>51842.2</v>
      </c>
      <c r="I20" s="209">
        <v>1155</v>
      </c>
      <c r="J20" s="209">
        <v>1417.5</v>
      </c>
      <c r="K20" s="209">
        <v>1315.1080891521199</v>
      </c>
      <c r="L20" s="209">
        <v>18887.300000000003</v>
      </c>
      <c r="M20" s="209">
        <v>1050</v>
      </c>
      <c r="N20" s="209">
        <v>1155</v>
      </c>
      <c r="O20" s="209">
        <v>1095.6338028169014</v>
      </c>
      <c r="P20" s="209">
        <v>3687</v>
      </c>
      <c r="Q20" s="209">
        <v>3990</v>
      </c>
      <c r="R20" s="209">
        <v>4774.4550000000008</v>
      </c>
      <c r="S20" s="209">
        <v>4288.6288620949517</v>
      </c>
      <c r="T20" s="209">
        <v>11889.5</v>
      </c>
      <c r="U20" s="209">
        <v>2625</v>
      </c>
      <c r="V20" s="209">
        <v>3045</v>
      </c>
      <c r="W20" s="209">
        <v>2887.5774496114618</v>
      </c>
      <c r="X20" s="210">
        <v>24677.599999999999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</row>
    <row r="21" spans="2:52" ht="14.1" customHeight="1" x14ac:dyDescent="0.15">
      <c r="B21" s="159" t="s">
        <v>104</v>
      </c>
      <c r="C21" s="144">
        <v>1</v>
      </c>
      <c r="D21" s="160" t="s">
        <v>105</v>
      </c>
      <c r="E21" s="209">
        <v>1627.5</v>
      </c>
      <c r="F21" s="209">
        <v>2500.0500000000002</v>
      </c>
      <c r="G21" s="209">
        <v>1923.1990757120111</v>
      </c>
      <c r="H21" s="209">
        <v>57523.3</v>
      </c>
      <c r="I21" s="209">
        <v>1081.5</v>
      </c>
      <c r="J21" s="209">
        <v>1417.5</v>
      </c>
      <c r="K21" s="209">
        <v>1264.6893990207257</v>
      </c>
      <c r="L21" s="209">
        <v>25198.3</v>
      </c>
      <c r="M21" s="209">
        <v>840</v>
      </c>
      <c r="N21" s="209">
        <v>1155</v>
      </c>
      <c r="O21" s="209">
        <v>996.15614334471002</v>
      </c>
      <c r="P21" s="209">
        <v>2940.2999999999997</v>
      </c>
      <c r="Q21" s="209">
        <v>3990</v>
      </c>
      <c r="R21" s="209">
        <v>4830</v>
      </c>
      <c r="S21" s="209">
        <v>4126.1728255971166</v>
      </c>
      <c r="T21" s="209">
        <v>10995.800000000001</v>
      </c>
      <c r="U21" s="209">
        <v>2100</v>
      </c>
      <c r="V21" s="209">
        <v>2999.85</v>
      </c>
      <c r="W21" s="209">
        <v>2718.6979740899937</v>
      </c>
      <c r="X21" s="210">
        <v>35056.6</v>
      </c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</row>
    <row r="22" spans="2:52" ht="14.1" customHeight="1" x14ac:dyDescent="0.15">
      <c r="B22" s="159"/>
      <c r="C22" s="144">
        <v>2</v>
      </c>
      <c r="D22" s="160"/>
      <c r="E22" s="209">
        <v>1470</v>
      </c>
      <c r="F22" s="209">
        <v>1995</v>
      </c>
      <c r="G22" s="209">
        <v>1715.3430439083622</v>
      </c>
      <c r="H22" s="209">
        <v>33936.899999999994</v>
      </c>
      <c r="I22" s="209">
        <v>1155</v>
      </c>
      <c r="J22" s="209">
        <v>1417.5</v>
      </c>
      <c r="K22" s="209">
        <v>1259.3364713953579</v>
      </c>
      <c r="L22" s="209">
        <v>17003.899999999998</v>
      </c>
      <c r="M22" s="209">
        <v>840</v>
      </c>
      <c r="N22" s="209">
        <v>1155</v>
      </c>
      <c r="O22" s="210">
        <v>1004.8382151656175</v>
      </c>
      <c r="P22" s="209">
        <v>2489.1999999999998</v>
      </c>
      <c r="Q22" s="209">
        <v>3780</v>
      </c>
      <c r="R22" s="209">
        <v>4515</v>
      </c>
      <c r="S22" s="209">
        <v>4115.9475114659426</v>
      </c>
      <c r="T22" s="209">
        <v>10308.099999999999</v>
      </c>
      <c r="U22" s="209">
        <v>2300.0250000000001</v>
      </c>
      <c r="V22" s="209">
        <v>2919</v>
      </c>
      <c r="W22" s="209">
        <v>2684.4732594936709</v>
      </c>
      <c r="X22" s="210">
        <v>18839.8</v>
      </c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</row>
    <row r="23" spans="2:52" ht="14.1" customHeight="1" x14ac:dyDescent="0.15">
      <c r="B23" s="159"/>
      <c r="C23" s="144">
        <v>3</v>
      </c>
      <c r="D23" s="160"/>
      <c r="E23" s="209">
        <v>1365</v>
      </c>
      <c r="F23" s="209">
        <v>1890</v>
      </c>
      <c r="G23" s="209">
        <v>1630.3002517491668</v>
      </c>
      <c r="H23" s="209">
        <v>47658.6</v>
      </c>
      <c r="I23" s="209">
        <v>1155</v>
      </c>
      <c r="J23" s="209">
        <v>1417.5</v>
      </c>
      <c r="K23" s="209">
        <v>1262.3354464345609</v>
      </c>
      <c r="L23" s="209">
        <v>18852.2</v>
      </c>
      <c r="M23" s="221">
        <v>0</v>
      </c>
      <c r="N23" s="221">
        <v>0</v>
      </c>
      <c r="O23" s="131">
        <v>0</v>
      </c>
      <c r="P23" s="209">
        <v>2758.3</v>
      </c>
      <c r="Q23" s="209">
        <v>3780</v>
      </c>
      <c r="R23" s="209">
        <v>4410</v>
      </c>
      <c r="S23" s="209">
        <v>4087.2570295360902</v>
      </c>
      <c r="T23" s="209">
        <v>13340.8</v>
      </c>
      <c r="U23" s="209">
        <v>2310</v>
      </c>
      <c r="V23" s="209">
        <v>2940</v>
      </c>
      <c r="W23" s="209">
        <v>2703.7338153792866</v>
      </c>
      <c r="X23" s="210">
        <v>24105.100000000002</v>
      </c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</row>
    <row r="24" spans="2:52" ht="14.1" customHeight="1" x14ac:dyDescent="0.15">
      <c r="B24" s="159"/>
      <c r="C24" s="144">
        <v>4</v>
      </c>
      <c r="D24" s="160"/>
      <c r="E24" s="209">
        <v>1404</v>
      </c>
      <c r="F24" s="209">
        <v>1944</v>
      </c>
      <c r="G24" s="209">
        <v>1607.9880121831191</v>
      </c>
      <c r="H24" s="209">
        <v>62287.499999999993</v>
      </c>
      <c r="I24" s="209">
        <v>1188</v>
      </c>
      <c r="J24" s="209">
        <v>1458</v>
      </c>
      <c r="K24" s="209">
        <v>1311.3804632638087</v>
      </c>
      <c r="L24" s="209">
        <v>20257.899999999998</v>
      </c>
      <c r="M24" s="131">
        <v>0</v>
      </c>
      <c r="N24" s="131">
        <v>0</v>
      </c>
      <c r="O24" s="131">
        <v>0</v>
      </c>
      <c r="P24" s="209">
        <v>4002.4</v>
      </c>
      <c r="Q24" s="209">
        <v>3942</v>
      </c>
      <c r="R24" s="209">
        <v>4536</v>
      </c>
      <c r="S24" s="209">
        <v>4241.6990040575438</v>
      </c>
      <c r="T24" s="209">
        <v>19019.8</v>
      </c>
      <c r="U24" s="209">
        <v>2494.8000000000002</v>
      </c>
      <c r="V24" s="209">
        <v>3024</v>
      </c>
      <c r="W24" s="209">
        <v>2753.2877538461535</v>
      </c>
      <c r="X24" s="210">
        <v>34290</v>
      </c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</row>
    <row r="25" spans="2:52" ht="14.1" customHeight="1" x14ac:dyDescent="0.15">
      <c r="B25" s="150"/>
      <c r="C25" s="154">
        <v>5</v>
      </c>
      <c r="D25" s="166"/>
      <c r="E25" s="211">
        <v>1404</v>
      </c>
      <c r="F25" s="211">
        <v>1836</v>
      </c>
      <c r="G25" s="211">
        <v>1647.7960404297148</v>
      </c>
      <c r="H25" s="211">
        <v>44111.8</v>
      </c>
      <c r="I25" s="211">
        <v>1188</v>
      </c>
      <c r="J25" s="211">
        <v>1458</v>
      </c>
      <c r="K25" s="211">
        <v>1305.939106874059</v>
      </c>
      <c r="L25" s="211">
        <v>17395.2</v>
      </c>
      <c r="M25" s="129">
        <v>1026</v>
      </c>
      <c r="N25" s="129">
        <v>1026</v>
      </c>
      <c r="O25" s="129">
        <v>1025.9999999999998</v>
      </c>
      <c r="P25" s="211">
        <v>1588.3000000000002</v>
      </c>
      <c r="Q25" s="211">
        <v>3888</v>
      </c>
      <c r="R25" s="211">
        <v>4536</v>
      </c>
      <c r="S25" s="211">
        <v>4179.2790943396221</v>
      </c>
      <c r="T25" s="211">
        <v>15287.3</v>
      </c>
      <c r="U25" s="211">
        <v>2538</v>
      </c>
      <c r="V25" s="211">
        <v>2970</v>
      </c>
      <c r="W25" s="211">
        <v>2777.2080257483285</v>
      </c>
      <c r="X25" s="212">
        <v>28560.199999999997</v>
      </c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</row>
    <row r="26" spans="2:52" x14ac:dyDescent="0.15">
      <c r="B26" s="196" t="s">
        <v>141</v>
      </c>
      <c r="C26" s="187"/>
      <c r="D26" s="217"/>
      <c r="E26" s="213"/>
      <c r="F26" s="209"/>
      <c r="G26" s="182"/>
      <c r="H26" s="209"/>
      <c r="I26" s="213"/>
      <c r="J26" s="209"/>
      <c r="K26" s="182"/>
      <c r="L26" s="209"/>
      <c r="M26" s="213"/>
      <c r="N26" s="209"/>
      <c r="O26" s="182"/>
      <c r="P26" s="209"/>
      <c r="Q26" s="213"/>
      <c r="R26" s="209"/>
      <c r="S26" s="182"/>
      <c r="T26" s="209"/>
      <c r="U26" s="213"/>
      <c r="V26" s="209"/>
      <c r="W26" s="182"/>
      <c r="X26" s="209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</row>
    <row r="27" spans="2:52" x14ac:dyDescent="0.15">
      <c r="B27" s="196"/>
      <c r="C27" s="187"/>
      <c r="D27" s="217"/>
      <c r="E27" s="213"/>
      <c r="F27" s="209"/>
      <c r="G27" s="182"/>
      <c r="H27" s="209"/>
      <c r="I27" s="213"/>
      <c r="J27" s="209"/>
      <c r="K27" s="182"/>
      <c r="L27" s="209"/>
      <c r="M27" s="213"/>
      <c r="N27" s="209"/>
      <c r="O27" s="182"/>
      <c r="P27" s="209"/>
      <c r="Q27" s="213"/>
      <c r="R27" s="209"/>
      <c r="S27" s="182"/>
      <c r="T27" s="209"/>
      <c r="U27" s="213"/>
      <c r="V27" s="209"/>
      <c r="W27" s="182"/>
      <c r="X27" s="209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</row>
    <row r="28" spans="2:52" x14ac:dyDescent="0.15">
      <c r="B28" s="193" t="s">
        <v>128</v>
      </c>
      <c r="C28" s="187"/>
      <c r="D28" s="217"/>
      <c r="E28" s="213"/>
      <c r="F28" s="209"/>
      <c r="G28" s="182"/>
      <c r="H28" s="209"/>
      <c r="I28" s="213"/>
      <c r="J28" s="209"/>
      <c r="K28" s="182"/>
      <c r="L28" s="209"/>
      <c r="M28" s="213"/>
      <c r="N28" s="209"/>
      <c r="O28" s="182"/>
      <c r="P28" s="209"/>
      <c r="Q28" s="213"/>
      <c r="R28" s="209"/>
      <c r="S28" s="182"/>
      <c r="T28" s="209"/>
      <c r="U28" s="213"/>
      <c r="V28" s="209"/>
      <c r="W28" s="182"/>
      <c r="X28" s="209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</row>
    <row r="29" spans="2:52" x14ac:dyDescent="0.15">
      <c r="B29" s="218">
        <v>41766</v>
      </c>
      <c r="C29" s="219"/>
      <c r="D29" s="220">
        <v>41771</v>
      </c>
      <c r="E29" s="221">
        <v>1455.7320000000002</v>
      </c>
      <c r="F29" s="221">
        <v>1836</v>
      </c>
      <c r="G29" s="221">
        <v>1675.74681906405</v>
      </c>
      <c r="H29" s="259">
        <v>10482.700000000001</v>
      </c>
      <c r="I29" s="221">
        <v>1188</v>
      </c>
      <c r="J29" s="221">
        <v>1458</v>
      </c>
      <c r="K29" s="221">
        <v>1300.5282473586078</v>
      </c>
      <c r="L29" s="259">
        <v>4355.7</v>
      </c>
      <c r="M29" s="221">
        <v>0</v>
      </c>
      <c r="N29" s="221">
        <v>0</v>
      </c>
      <c r="O29" s="221">
        <v>0</v>
      </c>
      <c r="P29" s="259">
        <v>465</v>
      </c>
      <c r="Q29" s="221">
        <v>3888</v>
      </c>
      <c r="R29" s="221">
        <v>4536</v>
      </c>
      <c r="S29" s="221">
        <v>4186.3242359018504</v>
      </c>
      <c r="T29" s="259">
        <v>3893.8</v>
      </c>
      <c r="U29" s="221">
        <v>2596.3200000000002</v>
      </c>
      <c r="V29" s="221">
        <v>2970</v>
      </c>
      <c r="W29" s="221">
        <v>2812.6019007997702</v>
      </c>
      <c r="X29" s="259">
        <v>8986.1</v>
      </c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  <c r="AZ29" s="182"/>
    </row>
    <row r="30" spans="2:52" x14ac:dyDescent="0.15">
      <c r="B30" s="218" t="s">
        <v>129</v>
      </c>
      <c r="C30" s="219"/>
      <c r="D30" s="220"/>
      <c r="E30" s="213"/>
      <c r="F30" s="209"/>
      <c r="G30" s="182"/>
      <c r="H30" s="209"/>
      <c r="I30" s="213"/>
      <c r="J30" s="209"/>
      <c r="K30" s="182"/>
      <c r="L30" s="209"/>
      <c r="M30" s="213"/>
      <c r="N30" s="209"/>
      <c r="O30" s="182"/>
      <c r="P30" s="209"/>
      <c r="Q30" s="213"/>
      <c r="R30" s="209"/>
      <c r="S30" s="182"/>
      <c r="T30" s="209"/>
      <c r="U30" s="213"/>
      <c r="V30" s="209"/>
      <c r="W30" s="182"/>
      <c r="X30" s="209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</row>
    <row r="31" spans="2:52" x14ac:dyDescent="0.15">
      <c r="B31" s="218">
        <v>41772</v>
      </c>
      <c r="C31" s="219"/>
      <c r="D31" s="220">
        <v>41778</v>
      </c>
      <c r="E31" s="221">
        <v>1404</v>
      </c>
      <c r="F31" s="221">
        <v>1836</v>
      </c>
      <c r="G31" s="221">
        <v>1651.9714501076817</v>
      </c>
      <c r="H31" s="259">
        <v>13355.4</v>
      </c>
      <c r="I31" s="221">
        <v>1188</v>
      </c>
      <c r="J31" s="221">
        <v>1458</v>
      </c>
      <c r="K31" s="221">
        <v>1335.8142424853741</v>
      </c>
      <c r="L31" s="259">
        <v>4319.8</v>
      </c>
      <c r="M31" s="221">
        <v>0</v>
      </c>
      <c r="N31" s="221">
        <v>0</v>
      </c>
      <c r="O31" s="221">
        <v>0</v>
      </c>
      <c r="P31" s="259">
        <v>543.9</v>
      </c>
      <c r="Q31" s="221">
        <v>3888</v>
      </c>
      <c r="R31" s="221">
        <v>4536</v>
      </c>
      <c r="S31" s="221">
        <v>4221.3886286504376</v>
      </c>
      <c r="T31" s="259">
        <v>4599.7</v>
      </c>
      <c r="U31" s="221">
        <v>2592</v>
      </c>
      <c r="V31" s="221">
        <v>2970</v>
      </c>
      <c r="W31" s="221">
        <v>2779.7517923362175</v>
      </c>
      <c r="X31" s="259">
        <v>5307.6</v>
      </c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</row>
    <row r="32" spans="2:52" x14ac:dyDescent="0.15">
      <c r="B32" s="218" t="s">
        <v>130</v>
      </c>
      <c r="C32" s="219"/>
      <c r="D32" s="220"/>
      <c r="E32" s="213"/>
      <c r="F32" s="209"/>
      <c r="G32" s="182"/>
      <c r="H32" s="209"/>
      <c r="I32" s="213"/>
      <c r="J32" s="209"/>
      <c r="K32" s="182"/>
      <c r="L32" s="209"/>
      <c r="M32" s="213"/>
      <c r="N32" s="209"/>
      <c r="O32" s="182"/>
      <c r="P32" s="209"/>
      <c r="Q32" s="213"/>
      <c r="R32" s="209"/>
      <c r="S32" s="182"/>
      <c r="T32" s="209"/>
      <c r="U32" s="213"/>
      <c r="V32" s="209"/>
      <c r="W32" s="182"/>
      <c r="X32" s="209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</row>
    <row r="33" spans="2:52" x14ac:dyDescent="0.15">
      <c r="B33" s="218">
        <v>41779</v>
      </c>
      <c r="C33" s="219"/>
      <c r="D33" s="220">
        <v>41785</v>
      </c>
      <c r="E33" s="221">
        <v>1404</v>
      </c>
      <c r="F33" s="221">
        <v>1791.72</v>
      </c>
      <c r="G33" s="221">
        <v>1603.4047831724536</v>
      </c>
      <c r="H33" s="259">
        <v>10571.6</v>
      </c>
      <c r="I33" s="221">
        <v>1188</v>
      </c>
      <c r="J33" s="221">
        <v>1404</v>
      </c>
      <c r="K33" s="221">
        <v>1300.2275229357799</v>
      </c>
      <c r="L33" s="259">
        <v>4347.7</v>
      </c>
      <c r="M33" s="221">
        <v>0</v>
      </c>
      <c r="N33" s="221">
        <v>0</v>
      </c>
      <c r="O33" s="221">
        <v>0</v>
      </c>
      <c r="P33" s="259">
        <v>423.2</v>
      </c>
      <c r="Q33" s="221">
        <v>3888</v>
      </c>
      <c r="R33" s="221">
        <v>4536</v>
      </c>
      <c r="S33" s="221">
        <v>4156.5062740885814</v>
      </c>
      <c r="T33" s="259">
        <v>3266.5</v>
      </c>
      <c r="U33" s="221">
        <v>2563.92</v>
      </c>
      <c r="V33" s="221">
        <v>2970</v>
      </c>
      <c r="W33" s="221">
        <v>2755.3781122283481</v>
      </c>
      <c r="X33" s="259">
        <v>9391.1</v>
      </c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</row>
    <row r="34" spans="2:52" x14ac:dyDescent="0.15">
      <c r="B34" s="218" t="s">
        <v>131</v>
      </c>
      <c r="C34" s="219"/>
      <c r="D34" s="220"/>
      <c r="E34" s="213"/>
      <c r="F34" s="209"/>
      <c r="G34" s="182"/>
      <c r="H34" s="209"/>
      <c r="I34" s="213"/>
      <c r="J34" s="209"/>
      <c r="K34" s="182"/>
      <c r="L34" s="209"/>
      <c r="M34" s="213"/>
      <c r="N34" s="209"/>
      <c r="O34" s="182"/>
      <c r="P34" s="209"/>
      <c r="Q34" s="213"/>
      <c r="R34" s="209"/>
      <c r="S34" s="182"/>
      <c r="T34" s="209"/>
      <c r="U34" s="213"/>
      <c r="V34" s="209"/>
      <c r="W34" s="182"/>
      <c r="X34" s="209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  <c r="AZ34" s="182"/>
    </row>
    <row r="35" spans="2:52" ht="12" customHeight="1" x14ac:dyDescent="0.15">
      <c r="B35" s="218">
        <v>41786</v>
      </c>
      <c r="C35" s="219"/>
      <c r="D35" s="220">
        <v>41792</v>
      </c>
      <c r="E35" s="260">
        <v>1404</v>
      </c>
      <c r="F35" s="259">
        <v>1822.3920000000001</v>
      </c>
      <c r="G35" s="187">
        <v>1646.5815916319636</v>
      </c>
      <c r="H35" s="259">
        <v>9702.1</v>
      </c>
      <c r="I35" s="260">
        <v>1188</v>
      </c>
      <c r="J35" s="259">
        <v>1404</v>
      </c>
      <c r="K35" s="187">
        <v>1298.1314851485147</v>
      </c>
      <c r="L35" s="259">
        <v>4372</v>
      </c>
      <c r="M35" s="221">
        <v>1026</v>
      </c>
      <c r="N35" s="221">
        <v>1026</v>
      </c>
      <c r="O35" s="221">
        <v>1025.9999999999998</v>
      </c>
      <c r="P35" s="259">
        <v>156.19999999999999</v>
      </c>
      <c r="Q35" s="260">
        <v>3888</v>
      </c>
      <c r="R35" s="259">
        <v>4536</v>
      </c>
      <c r="S35" s="187">
        <v>4106.9532560051148</v>
      </c>
      <c r="T35" s="259">
        <v>3527.3</v>
      </c>
      <c r="U35" s="260">
        <v>2538</v>
      </c>
      <c r="V35" s="259">
        <v>2950.2359999999999</v>
      </c>
      <c r="W35" s="187">
        <v>2730.8813353566011</v>
      </c>
      <c r="X35" s="259">
        <v>4875.3999999999996</v>
      </c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  <c r="AZ35" s="182"/>
    </row>
    <row r="36" spans="2:52" ht="12" customHeight="1" x14ac:dyDescent="0.15">
      <c r="B36" s="218" t="s">
        <v>132</v>
      </c>
      <c r="C36" s="219"/>
      <c r="D36" s="220"/>
      <c r="E36" s="213"/>
      <c r="F36" s="209"/>
      <c r="G36" s="182"/>
      <c r="H36" s="209"/>
      <c r="I36" s="213"/>
      <c r="J36" s="209"/>
      <c r="K36" s="182"/>
      <c r="L36" s="209"/>
      <c r="M36" s="213"/>
      <c r="N36" s="209"/>
      <c r="O36" s="182"/>
      <c r="P36" s="209"/>
      <c r="Q36" s="213"/>
      <c r="R36" s="209"/>
      <c r="S36" s="182"/>
      <c r="T36" s="209"/>
      <c r="U36" s="213"/>
      <c r="V36" s="209"/>
      <c r="W36" s="182"/>
      <c r="X36" s="209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182"/>
      <c r="AV36" s="182"/>
      <c r="AW36" s="182"/>
      <c r="AX36" s="182"/>
      <c r="AY36" s="182"/>
      <c r="AZ36" s="182"/>
    </row>
    <row r="37" spans="2:52" ht="12" customHeight="1" x14ac:dyDescent="0.15">
      <c r="B37" s="230"/>
      <c r="C37" s="231"/>
      <c r="D37" s="232"/>
      <c r="E37" s="129"/>
      <c r="F37" s="129"/>
      <c r="G37" s="129"/>
      <c r="H37" s="261"/>
      <c r="I37" s="129"/>
      <c r="J37" s="129"/>
      <c r="K37" s="129"/>
      <c r="L37" s="261"/>
      <c r="M37" s="129"/>
      <c r="N37" s="129"/>
      <c r="O37" s="129"/>
      <c r="P37" s="261"/>
      <c r="Q37" s="129"/>
      <c r="R37" s="129"/>
      <c r="S37" s="129"/>
      <c r="T37" s="261"/>
      <c r="U37" s="129"/>
      <c r="V37" s="129"/>
      <c r="W37" s="129"/>
      <c r="X37" s="261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  <c r="AW37" s="182"/>
      <c r="AX37" s="182"/>
      <c r="AY37" s="182"/>
      <c r="AZ37" s="182"/>
    </row>
    <row r="38" spans="2:52" ht="6" customHeight="1" x14ac:dyDescent="0.15">
      <c r="B38" s="194"/>
      <c r="C38" s="187"/>
      <c r="D38" s="187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</row>
    <row r="39" spans="2:52" ht="12.75" customHeight="1" x14ac:dyDescent="0.15">
      <c r="B39" s="186" t="s">
        <v>111</v>
      </c>
      <c r="C39" s="185" t="s">
        <v>154</v>
      </c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</row>
    <row r="40" spans="2:52" ht="12.75" customHeight="1" x14ac:dyDescent="0.15">
      <c r="B40" s="234" t="s">
        <v>113</v>
      </c>
      <c r="C40" s="185" t="s">
        <v>114</v>
      </c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</row>
    <row r="41" spans="2:52" x14ac:dyDescent="0.15">
      <c r="B41" s="234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</row>
    <row r="42" spans="2:52" x14ac:dyDescent="0.15">
      <c r="B42" s="234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</row>
    <row r="43" spans="2:52" x14ac:dyDescent="0.15">
      <c r="X43" s="26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</row>
    <row r="44" spans="2:52" x14ac:dyDescent="0.15"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</row>
    <row r="45" spans="2:52" x14ac:dyDescent="0.15"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</row>
    <row r="46" spans="2:52" ht="13.5" x14ac:dyDescent="0.15">
      <c r="F46" s="183"/>
      <c r="G46" s="184"/>
      <c r="H46" s="184"/>
      <c r="I46" s="184"/>
      <c r="J46" s="184"/>
      <c r="K46" s="184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</row>
    <row r="47" spans="2:52" ht="13.5" x14ac:dyDescent="0.15">
      <c r="F47" s="183"/>
      <c r="G47" s="183"/>
      <c r="H47" s="183"/>
      <c r="I47" s="183"/>
      <c r="J47" s="183"/>
      <c r="K47" s="183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</row>
    <row r="48" spans="2:52" ht="13.5" x14ac:dyDescent="0.15">
      <c r="F48" s="183"/>
      <c r="G48" s="183"/>
      <c r="H48" s="183"/>
      <c r="I48" s="183"/>
      <c r="J48" s="183"/>
      <c r="K48" s="183"/>
      <c r="X48" s="182"/>
      <c r="Y48" s="182"/>
    </row>
    <row r="49" spans="6:25" ht="13.5" x14ac:dyDescent="0.15">
      <c r="F49" s="183"/>
      <c r="G49" s="183"/>
      <c r="H49" s="183"/>
      <c r="I49" s="183"/>
      <c r="J49" s="183"/>
      <c r="K49" s="183"/>
      <c r="X49" s="182"/>
      <c r="Y49" s="182"/>
    </row>
    <row r="50" spans="6:25" x14ac:dyDescent="0.15">
      <c r="X50" s="182"/>
      <c r="Y50" s="182"/>
    </row>
    <row r="51" spans="6:25" x14ac:dyDescent="0.15">
      <c r="X51" s="182"/>
      <c r="Y51" s="182"/>
    </row>
    <row r="52" spans="6:25" x14ac:dyDescent="0.15">
      <c r="X52" s="182"/>
      <c r="Y52" s="182"/>
    </row>
    <row r="53" spans="6:25" x14ac:dyDescent="0.15">
      <c r="X53" s="182"/>
      <c r="Y53" s="182"/>
    </row>
    <row r="54" spans="6:25" x14ac:dyDescent="0.15">
      <c r="X54" s="182"/>
      <c r="Y54" s="182"/>
    </row>
    <row r="55" spans="6:25" x14ac:dyDescent="0.15">
      <c r="X55" s="182"/>
      <c r="Y55" s="182"/>
    </row>
    <row r="56" spans="6:25" x14ac:dyDescent="0.15">
      <c r="X56" s="182"/>
      <c r="Y56" s="182"/>
    </row>
    <row r="57" spans="6:25" x14ac:dyDescent="0.15">
      <c r="X57" s="182"/>
      <c r="Y57" s="182"/>
    </row>
    <row r="58" spans="6:25" x14ac:dyDescent="0.15">
      <c r="X58" s="182"/>
      <c r="Y58" s="182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65"/>
  <sheetViews>
    <sheetView zoomScaleNormal="100" workbookViewId="0"/>
  </sheetViews>
  <sheetFormatPr defaultColWidth="7.5" defaultRowHeight="12" x14ac:dyDescent="0.15"/>
  <cols>
    <col min="1" max="1" width="0.75" style="185" customWidth="1"/>
    <col min="2" max="2" width="5.875" style="185" customWidth="1"/>
    <col min="3" max="3" width="2.5" style="185" customWidth="1"/>
    <col min="4" max="5" width="5.5" style="185" customWidth="1"/>
    <col min="6" max="7" width="5.875" style="185" customWidth="1"/>
    <col min="8" max="8" width="7.75" style="185" customWidth="1"/>
    <col min="9" max="9" width="5.5" style="185" customWidth="1"/>
    <col min="10" max="10" width="5.75" style="185" customWidth="1"/>
    <col min="11" max="11" width="5.875" style="185" customWidth="1"/>
    <col min="12" max="12" width="7.75" style="185" customWidth="1"/>
    <col min="13" max="13" width="5.375" style="185" customWidth="1"/>
    <col min="14" max="14" width="6" style="185" customWidth="1"/>
    <col min="15" max="15" width="5.875" style="185" customWidth="1"/>
    <col min="16" max="16" width="7.625" style="185" customWidth="1"/>
    <col min="17" max="19" width="5.875" style="185" customWidth="1"/>
    <col min="20" max="20" width="7.625" style="185" customWidth="1"/>
    <col min="21" max="23" width="5.875" style="185" customWidth="1"/>
    <col min="24" max="24" width="7.625" style="185" customWidth="1"/>
    <col min="25" max="16384" width="7.5" style="185"/>
  </cols>
  <sheetData>
    <row r="1" spans="2:49" x14ac:dyDescent="0.15"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</row>
    <row r="2" spans="2:49" x14ac:dyDescent="0.15"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</row>
    <row r="3" spans="2:49" x14ac:dyDescent="0.15">
      <c r="B3" s="136" t="s">
        <v>155</v>
      </c>
      <c r="Z3" s="135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</row>
    <row r="4" spans="2:49" x14ac:dyDescent="0.15">
      <c r="X4" s="186" t="s">
        <v>89</v>
      </c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7"/>
      <c r="AW4" s="182"/>
    </row>
    <row r="5" spans="2:49" ht="6" customHeight="1" x14ac:dyDescent="0.15"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</row>
    <row r="6" spans="2:49" x14ac:dyDescent="0.15">
      <c r="B6" s="258"/>
      <c r="C6" s="190" t="s">
        <v>90</v>
      </c>
      <c r="D6" s="191"/>
      <c r="E6" s="238" t="s">
        <v>137</v>
      </c>
      <c r="F6" s="239"/>
      <c r="G6" s="239"/>
      <c r="H6" s="240"/>
      <c r="I6" s="238" t="s">
        <v>138</v>
      </c>
      <c r="J6" s="239"/>
      <c r="K6" s="239"/>
      <c r="L6" s="240"/>
      <c r="M6" s="238" t="s">
        <v>139</v>
      </c>
      <c r="N6" s="239"/>
      <c r="O6" s="239"/>
      <c r="P6" s="240"/>
      <c r="Q6" s="235" t="s">
        <v>142</v>
      </c>
      <c r="R6" s="236"/>
      <c r="S6" s="236"/>
      <c r="T6" s="237"/>
      <c r="U6" s="238" t="s">
        <v>143</v>
      </c>
      <c r="V6" s="239"/>
      <c r="W6" s="239"/>
      <c r="X6" s="240"/>
      <c r="Z6" s="182"/>
      <c r="AA6" s="192"/>
      <c r="AB6" s="192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82"/>
    </row>
    <row r="7" spans="2:49" x14ac:dyDescent="0.15">
      <c r="B7" s="193" t="s">
        <v>96</v>
      </c>
      <c r="C7" s="194"/>
      <c r="D7" s="195"/>
      <c r="E7" s="198" t="s">
        <v>97</v>
      </c>
      <c r="F7" s="197" t="s">
        <v>98</v>
      </c>
      <c r="G7" s="199" t="s">
        <v>99</v>
      </c>
      <c r="H7" s="197" t="s">
        <v>100</v>
      </c>
      <c r="I7" s="198" t="s">
        <v>97</v>
      </c>
      <c r="J7" s="197" t="s">
        <v>98</v>
      </c>
      <c r="K7" s="199" t="s">
        <v>99</v>
      </c>
      <c r="L7" s="197" t="s">
        <v>100</v>
      </c>
      <c r="M7" s="198" t="s">
        <v>97</v>
      </c>
      <c r="N7" s="197" t="s">
        <v>98</v>
      </c>
      <c r="O7" s="198" t="s">
        <v>99</v>
      </c>
      <c r="P7" s="197" t="s">
        <v>100</v>
      </c>
      <c r="Q7" s="198" t="s">
        <v>97</v>
      </c>
      <c r="R7" s="197" t="s">
        <v>98</v>
      </c>
      <c r="S7" s="199" t="s">
        <v>99</v>
      </c>
      <c r="T7" s="197" t="s">
        <v>100</v>
      </c>
      <c r="U7" s="198" t="s">
        <v>97</v>
      </c>
      <c r="V7" s="197" t="s">
        <v>98</v>
      </c>
      <c r="W7" s="199" t="s">
        <v>99</v>
      </c>
      <c r="X7" s="197" t="s">
        <v>100</v>
      </c>
      <c r="Z7" s="194"/>
      <c r="AA7" s="194"/>
      <c r="AB7" s="194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82"/>
    </row>
    <row r="8" spans="2:49" x14ac:dyDescent="0.15">
      <c r="B8" s="201"/>
      <c r="C8" s="188"/>
      <c r="D8" s="188"/>
      <c r="E8" s="202"/>
      <c r="F8" s="203"/>
      <c r="G8" s="204" t="s">
        <v>101</v>
      </c>
      <c r="H8" s="203"/>
      <c r="I8" s="202"/>
      <c r="J8" s="203"/>
      <c r="K8" s="204" t="s">
        <v>101</v>
      </c>
      <c r="L8" s="203"/>
      <c r="M8" s="202"/>
      <c r="N8" s="203"/>
      <c r="O8" s="202" t="s">
        <v>101</v>
      </c>
      <c r="P8" s="203"/>
      <c r="Q8" s="202"/>
      <c r="R8" s="203"/>
      <c r="S8" s="204" t="s">
        <v>101</v>
      </c>
      <c r="T8" s="203"/>
      <c r="U8" s="202"/>
      <c r="V8" s="203"/>
      <c r="W8" s="204" t="s">
        <v>101</v>
      </c>
      <c r="X8" s="203"/>
      <c r="Z8" s="182"/>
      <c r="AA8" s="182"/>
      <c r="AB8" s="18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82"/>
    </row>
    <row r="9" spans="2:49" ht="14.1" customHeight="1" x14ac:dyDescent="0.15">
      <c r="B9" s="189" t="s">
        <v>102</v>
      </c>
      <c r="C9" s="199">
        <v>22</v>
      </c>
      <c r="D9" s="207" t="s">
        <v>103</v>
      </c>
      <c r="E9" s="206">
        <v>630</v>
      </c>
      <c r="F9" s="206">
        <v>1155</v>
      </c>
      <c r="G9" s="206">
        <v>827</v>
      </c>
      <c r="H9" s="206">
        <v>613763</v>
      </c>
      <c r="I9" s="206">
        <v>788</v>
      </c>
      <c r="J9" s="206">
        <v>1365</v>
      </c>
      <c r="K9" s="206">
        <v>1099</v>
      </c>
      <c r="L9" s="206">
        <v>243511</v>
      </c>
      <c r="M9" s="206">
        <v>788</v>
      </c>
      <c r="N9" s="206">
        <v>1418</v>
      </c>
      <c r="O9" s="206">
        <v>1102</v>
      </c>
      <c r="P9" s="206">
        <v>156613</v>
      </c>
      <c r="Q9" s="206">
        <v>893</v>
      </c>
      <c r="R9" s="206">
        <v>1365</v>
      </c>
      <c r="S9" s="206">
        <v>1113</v>
      </c>
      <c r="T9" s="206">
        <v>132290</v>
      </c>
      <c r="U9" s="206">
        <v>735</v>
      </c>
      <c r="V9" s="206">
        <v>1281</v>
      </c>
      <c r="W9" s="206">
        <v>1039</v>
      </c>
      <c r="X9" s="208">
        <v>231539</v>
      </c>
      <c r="Z9" s="182"/>
      <c r="AA9" s="19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</row>
    <row r="10" spans="2:49" ht="14.1" customHeight="1" x14ac:dyDescent="0.15">
      <c r="B10" s="213"/>
      <c r="C10" s="192">
        <v>23</v>
      </c>
      <c r="D10" s="210"/>
      <c r="E10" s="162">
        <v>582.75</v>
      </c>
      <c r="F10" s="162">
        <v>1290.45</v>
      </c>
      <c r="G10" s="162">
        <v>852.36679412108981</v>
      </c>
      <c r="H10" s="162">
        <v>415822.60000000003</v>
      </c>
      <c r="I10" s="162">
        <v>840</v>
      </c>
      <c r="J10" s="162">
        <v>1365</v>
      </c>
      <c r="K10" s="162">
        <v>1092.9312884280075</v>
      </c>
      <c r="L10" s="162">
        <v>212323.90000000002</v>
      </c>
      <c r="M10" s="162">
        <v>840</v>
      </c>
      <c r="N10" s="162">
        <v>1470</v>
      </c>
      <c r="O10" s="162">
        <v>1105.3519763582165</v>
      </c>
      <c r="P10" s="162">
        <v>123674.79999999999</v>
      </c>
      <c r="Q10" s="162">
        <v>892.5</v>
      </c>
      <c r="R10" s="162">
        <v>1470</v>
      </c>
      <c r="S10" s="162">
        <v>1112.7127247252349</v>
      </c>
      <c r="T10" s="162">
        <v>107154.60000000002</v>
      </c>
      <c r="U10" s="162">
        <v>735</v>
      </c>
      <c r="V10" s="162">
        <v>1290.03</v>
      </c>
      <c r="W10" s="163">
        <v>1017.8488830811726</v>
      </c>
      <c r="X10" s="162">
        <v>147411.4</v>
      </c>
      <c r="Z10" s="182"/>
      <c r="AA10" s="19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</row>
    <row r="11" spans="2:49" ht="14.1" customHeight="1" x14ac:dyDescent="0.15">
      <c r="B11" s="213"/>
      <c r="C11" s="192">
        <v>24</v>
      </c>
      <c r="D11" s="210"/>
      <c r="E11" s="164">
        <v>525</v>
      </c>
      <c r="F11" s="164">
        <v>1102.5</v>
      </c>
      <c r="G11" s="165">
        <v>766.16102185957186</v>
      </c>
      <c r="H11" s="164">
        <v>467490</v>
      </c>
      <c r="I11" s="164">
        <v>840</v>
      </c>
      <c r="J11" s="164">
        <v>1365</v>
      </c>
      <c r="K11" s="164">
        <v>999.4008218206119</v>
      </c>
      <c r="L11" s="164">
        <v>271266.3</v>
      </c>
      <c r="M11" s="164">
        <v>840</v>
      </c>
      <c r="N11" s="164">
        <v>1312.5</v>
      </c>
      <c r="O11" s="164">
        <v>989.15212000940699</v>
      </c>
      <c r="P11" s="164">
        <v>221632.5</v>
      </c>
      <c r="Q11" s="164">
        <v>840</v>
      </c>
      <c r="R11" s="164">
        <v>1365</v>
      </c>
      <c r="S11" s="164">
        <v>987.03786332571815</v>
      </c>
      <c r="T11" s="164">
        <v>225717.3</v>
      </c>
      <c r="U11" s="164">
        <v>735</v>
      </c>
      <c r="V11" s="164">
        <v>1155</v>
      </c>
      <c r="W11" s="164">
        <v>864.49286651595344</v>
      </c>
      <c r="X11" s="165">
        <v>233968.60000000003</v>
      </c>
      <c r="Z11" s="182"/>
      <c r="AA11" s="19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</row>
    <row r="12" spans="2:49" ht="14.1" customHeight="1" x14ac:dyDescent="0.15">
      <c r="B12" s="201"/>
      <c r="C12" s="204">
        <v>25</v>
      </c>
      <c r="D12" s="212"/>
      <c r="E12" s="211">
        <v>682.5</v>
      </c>
      <c r="F12" s="211">
        <v>1178.1000000000001</v>
      </c>
      <c r="G12" s="211">
        <v>922.05769017036368</v>
      </c>
      <c r="H12" s="211">
        <v>388078.80000000016</v>
      </c>
      <c r="I12" s="211">
        <v>945</v>
      </c>
      <c r="J12" s="211">
        <v>1525.65</v>
      </c>
      <c r="K12" s="211">
        <v>1175.32863697773</v>
      </c>
      <c r="L12" s="211">
        <v>220541.00000000003</v>
      </c>
      <c r="M12" s="211">
        <v>945</v>
      </c>
      <c r="N12" s="211">
        <v>1524.4950000000001</v>
      </c>
      <c r="O12" s="211">
        <v>1167.1650910349883</v>
      </c>
      <c r="P12" s="188">
        <v>160695.09999999995</v>
      </c>
      <c r="Q12" s="212">
        <v>945</v>
      </c>
      <c r="R12" s="211">
        <v>1522.5</v>
      </c>
      <c r="S12" s="211">
        <v>1206.0923583219806</v>
      </c>
      <c r="T12" s="211">
        <v>156979.9</v>
      </c>
      <c r="U12" s="211">
        <v>787.5</v>
      </c>
      <c r="V12" s="211">
        <v>1429.05</v>
      </c>
      <c r="W12" s="211">
        <v>1049.2838345409164</v>
      </c>
      <c r="X12" s="212">
        <v>159533.80000000002</v>
      </c>
      <c r="Z12" s="182"/>
      <c r="AA12" s="192"/>
      <c r="AB12" s="182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82"/>
    </row>
    <row r="13" spans="2:49" ht="14.1" customHeight="1" x14ac:dyDescent="0.15">
      <c r="B13" s="159"/>
      <c r="C13" s="144">
        <v>5</v>
      </c>
      <c r="D13" s="160"/>
      <c r="E13" s="209">
        <v>819</v>
      </c>
      <c r="F13" s="209">
        <v>1050</v>
      </c>
      <c r="G13" s="209">
        <v>937.45420792079221</v>
      </c>
      <c r="H13" s="209">
        <v>39649.800000000003</v>
      </c>
      <c r="I13" s="209">
        <v>997.5</v>
      </c>
      <c r="J13" s="209">
        <v>1312.5</v>
      </c>
      <c r="K13" s="209">
        <v>1141.9816016949155</v>
      </c>
      <c r="L13" s="209">
        <v>22656.9</v>
      </c>
      <c r="M13" s="209">
        <v>997.5</v>
      </c>
      <c r="N13" s="209">
        <v>1312.5</v>
      </c>
      <c r="O13" s="209">
        <v>1138.7544775919014</v>
      </c>
      <c r="P13" s="209">
        <v>15212.199999999999</v>
      </c>
      <c r="Q13" s="209">
        <v>997.5</v>
      </c>
      <c r="R13" s="209">
        <v>1323</v>
      </c>
      <c r="S13" s="209">
        <v>1122.3143985184806</v>
      </c>
      <c r="T13" s="209">
        <v>12730.600000000002</v>
      </c>
      <c r="U13" s="209">
        <v>945</v>
      </c>
      <c r="V13" s="209">
        <v>1155</v>
      </c>
      <c r="W13" s="209">
        <v>1044.9860847294847</v>
      </c>
      <c r="X13" s="210">
        <v>12618.7</v>
      </c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</row>
    <row r="14" spans="2:49" ht="14.1" customHeight="1" x14ac:dyDescent="0.15">
      <c r="B14" s="159"/>
      <c r="C14" s="144">
        <v>6</v>
      </c>
      <c r="D14" s="160"/>
      <c r="E14" s="209">
        <v>850.60500000000002</v>
      </c>
      <c r="F14" s="209">
        <v>1155</v>
      </c>
      <c r="G14" s="209">
        <v>1000.7098137349797</v>
      </c>
      <c r="H14" s="209">
        <v>37386.400000000001</v>
      </c>
      <c r="I14" s="209">
        <v>1050</v>
      </c>
      <c r="J14" s="209">
        <v>1312.5</v>
      </c>
      <c r="K14" s="209">
        <v>1189.4368005438762</v>
      </c>
      <c r="L14" s="209">
        <v>20641.2</v>
      </c>
      <c r="M14" s="209">
        <v>1050</v>
      </c>
      <c r="N14" s="209">
        <v>1365</v>
      </c>
      <c r="O14" s="209">
        <v>1195.8768848841485</v>
      </c>
      <c r="P14" s="209">
        <v>15568.999999999998</v>
      </c>
      <c r="Q14" s="209">
        <v>1050</v>
      </c>
      <c r="R14" s="209">
        <v>1365</v>
      </c>
      <c r="S14" s="209">
        <v>1217.5019810508184</v>
      </c>
      <c r="T14" s="209">
        <v>12479.4</v>
      </c>
      <c r="U14" s="209">
        <v>996.76499999999999</v>
      </c>
      <c r="V14" s="209">
        <v>1212.75</v>
      </c>
      <c r="W14" s="209">
        <v>1085.8266156724369</v>
      </c>
      <c r="X14" s="210">
        <v>13142.5</v>
      </c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</row>
    <row r="15" spans="2:49" ht="14.1" customHeight="1" x14ac:dyDescent="0.15">
      <c r="B15" s="159"/>
      <c r="C15" s="144">
        <v>7</v>
      </c>
      <c r="D15" s="160"/>
      <c r="E15" s="209">
        <v>861</v>
      </c>
      <c r="F15" s="209">
        <v>1155</v>
      </c>
      <c r="G15" s="209">
        <v>976.20032116021673</v>
      </c>
      <c r="H15" s="209">
        <v>44771.9</v>
      </c>
      <c r="I15" s="209">
        <v>1081.5</v>
      </c>
      <c r="J15" s="209">
        <v>1344</v>
      </c>
      <c r="K15" s="209">
        <v>1176.3649597588737</v>
      </c>
      <c r="L15" s="209">
        <v>18372.099999999999</v>
      </c>
      <c r="M15" s="209">
        <v>1155</v>
      </c>
      <c r="N15" s="209">
        <v>1312.5</v>
      </c>
      <c r="O15" s="209">
        <v>1193.313650169734</v>
      </c>
      <c r="P15" s="209">
        <v>13975.1</v>
      </c>
      <c r="Q15" s="209">
        <v>1102.5</v>
      </c>
      <c r="R15" s="209">
        <v>1365</v>
      </c>
      <c r="S15" s="209">
        <v>1209.445910087298</v>
      </c>
      <c r="T15" s="209">
        <v>13753.4</v>
      </c>
      <c r="U15" s="209">
        <v>959.7</v>
      </c>
      <c r="V15" s="209">
        <v>1155</v>
      </c>
      <c r="W15" s="209">
        <v>1075.0851366868346</v>
      </c>
      <c r="X15" s="210">
        <v>11273.9</v>
      </c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</row>
    <row r="16" spans="2:49" ht="14.1" customHeight="1" x14ac:dyDescent="0.15">
      <c r="B16" s="159"/>
      <c r="C16" s="144">
        <v>8</v>
      </c>
      <c r="D16" s="160"/>
      <c r="E16" s="209">
        <v>861</v>
      </c>
      <c r="F16" s="209">
        <v>1178.1000000000001</v>
      </c>
      <c r="G16" s="209">
        <v>978.97174560017652</v>
      </c>
      <c r="H16" s="209">
        <v>41189.600000000006</v>
      </c>
      <c r="I16" s="209">
        <v>1102.5</v>
      </c>
      <c r="J16" s="209">
        <v>1312.5</v>
      </c>
      <c r="K16" s="209">
        <v>1164.9536097212297</v>
      </c>
      <c r="L16" s="209">
        <v>16472.2</v>
      </c>
      <c r="M16" s="209">
        <v>1117.2</v>
      </c>
      <c r="N16" s="209">
        <v>1260</v>
      </c>
      <c r="O16" s="209">
        <v>1173.3606780982072</v>
      </c>
      <c r="P16" s="209">
        <v>13762.199999999999</v>
      </c>
      <c r="Q16" s="209">
        <v>1117.2</v>
      </c>
      <c r="R16" s="209">
        <v>1260</v>
      </c>
      <c r="S16" s="209">
        <v>1185.4176318602995</v>
      </c>
      <c r="T16" s="209">
        <v>14931.6</v>
      </c>
      <c r="U16" s="209">
        <v>945</v>
      </c>
      <c r="V16" s="209">
        <v>1185.45</v>
      </c>
      <c r="W16" s="209">
        <v>1065.0826562439834</v>
      </c>
      <c r="X16" s="210">
        <v>12867.1</v>
      </c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</row>
    <row r="17" spans="2:49" ht="14.1" customHeight="1" x14ac:dyDescent="0.15">
      <c r="B17" s="159"/>
      <c r="C17" s="144">
        <v>9</v>
      </c>
      <c r="D17" s="160"/>
      <c r="E17" s="209">
        <v>840</v>
      </c>
      <c r="F17" s="209">
        <v>1062.18</v>
      </c>
      <c r="G17" s="209">
        <v>952.61296698952356</v>
      </c>
      <c r="H17" s="209">
        <v>25397.000000000004</v>
      </c>
      <c r="I17" s="209">
        <v>1050</v>
      </c>
      <c r="J17" s="209">
        <v>1312.5</v>
      </c>
      <c r="K17" s="209">
        <v>1165.0867214532871</v>
      </c>
      <c r="L17" s="209">
        <v>16809.3</v>
      </c>
      <c r="M17" s="209">
        <v>1081.5</v>
      </c>
      <c r="N17" s="209">
        <v>1365</v>
      </c>
      <c r="O17" s="209">
        <v>1178.1108179419527</v>
      </c>
      <c r="P17" s="209">
        <v>11451.9</v>
      </c>
      <c r="Q17" s="209">
        <v>1050</v>
      </c>
      <c r="R17" s="209">
        <v>1323</v>
      </c>
      <c r="S17" s="209">
        <v>1196.1336648081881</v>
      </c>
      <c r="T17" s="209">
        <v>13502.100000000002</v>
      </c>
      <c r="U17" s="209">
        <v>997.5</v>
      </c>
      <c r="V17" s="209">
        <v>1155</v>
      </c>
      <c r="W17" s="209">
        <v>1071.5886524822695</v>
      </c>
      <c r="X17" s="210">
        <v>11777.599999999999</v>
      </c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</row>
    <row r="18" spans="2:49" ht="14.1" customHeight="1" x14ac:dyDescent="0.15">
      <c r="B18" s="159"/>
      <c r="C18" s="144">
        <v>10</v>
      </c>
      <c r="D18" s="160"/>
      <c r="E18" s="209">
        <v>819</v>
      </c>
      <c r="F18" s="209">
        <v>1010.415</v>
      </c>
      <c r="G18" s="209">
        <v>918.5090968216748</v>
      </c>
      <c r="H18" s="209">
        <v>31684.9</v>
      </c>
      <c r="I18" s="209">
        <v>1050</v>
      </c>
      <c r="J18" s="209">
        <v>1417.5</v>
      </c>
      <c r="K18" s="209">
        <v>1151.4587720295626</v>
      </c>
      <c r="L18" s="209">
        <v>20833.2</v>
      </c>
      <c r="M18" s="209">
        <v>1076.04</v>
      </c>
      <c r="N18" s="209">
        <v>1426.95</v>
      </c>
      <c r="O18" s="209">
        <v>1188.8298119340609</v>
      </c>
      <c r="P18" s="209">
        <v>15005</v>
      </c>
      <c r="Q18" s="209">
        <v>1117.2</v>
      </c>
      <c r="R18" s="209">
        <v>1417.5</v>
      </c>
      <c r="S18" s="209">
        <v>1215.2761015970755</v>
      </c>
      <c r="T18" s="209">
        <v>15204.4</v>
      </c>
      <c r="U18" s="209">
        <v>945</v>
      </c>
      <c r="V18" s="209">
        <v>1239</v>
      </c>
      <c r="W18" s="209">
        <v>1088.4872430983398</v>
      </c>
      <c r="X18" s="210">
        <v>17219.400000000001</v>
      </c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</row>
    <row r="19" spans="2:49" ht="14.1" customHeight="1" x14ac:dyDescent="0.15">
      <c r="B19" s="159"/>
      <c r="C19" s="144">
        <v>11</v>
      </c>
      <c r="D19" s="160"/>
      <c r="E19" s="209">
        <v>840</v>
      </c>
      <c r="F19" s="209">
        <v>1050</v>
      </c>
      <c r="G19" s="209">
        <v>917.72612901311493</v>
      </c>
      <c r="H19" s="209">
        <v>25882.3</v>
      </c>
      <c r="I19" s="209">
        <v>1155</v>
      </c>
      <c r="J19" s="209">
        <v>1522.5</v>
      </c>
      <c r="K19" s="209">
        <v>1279.6746246694534</v>
      </c>
      <c r="L19" s="209">
        <v>20495.5</v>
      </c>
      <c r="M19" s="209">
        <v>1190.28</v>
      </c>
      <c r="N19" s="209">
        <v>1524.4950000000001</v>
      </c>
      <c r="O19" s="209">
        <v>1322.3773645058448</v>
      </c>
      <c r="P19" s="209">
        <v>13859.5</v>
      </c>
      <c r="Q19" s="209">
        <v>1207.5</v>
      </c>
      <c r="R19" s="209">
        <v>1494.4649999999999</v>
      </c>
      <c r="S19" s="209">
        <v>1311.2992473736479</v>
      </c>
      <c r="T19" s="209">
        <v>15382.2</v>
      </c>
      <c r="U19" s="210">
        <v>1144.5</v>
      </c>
      <c r="V19" s="209">
        <v>1429.05</v>
      </c>
      <c r="W19" s="209">
        <v>1248.5822965759085</v>
      </c>
      <c r="X19" s="210">
        <v>19532.7</v>
      </c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</row>
    <row r="20" spans="2:49" ht="14.1" customHeight="1" x14ac:dyDescent="0.15">
      <c r="B20" s="159"/>
      <c r="C20" s="144">
        <v>12</v>
      </c>
      <c r="D20" s="160"/>
      <c r="E20" s="209">
        <v>840</v>
      </c>
      <c r="F20" s="209">
        <v>1050</v>
      </c>
      <c r="G20" s="209">
        <v>963.37898532388658</v>
      </c>
      <c r="H20" s="209">
        <v>24436.400000000001</v>
      </c>
      <c r="I20" s="209">
        <v>1207.5</v>
      </c>
      <c r="J20" s="209">
        <v>1525.65</v>
      </c>
      <c r="K20" s="209">
        <v>1350.4523726642349</v>
      </c>
      <c r="L20" s="209">
        <v>20600.900000000001</v>
      </c>
      <c r="M20" s="209">
        <v>1237.3200000000002</v>
      </c>
      <c r="N20" s="209">
        <v>1522.5</v>
      </c>
      <c r="O20" s="209">
        <v>1372.6717921527043</v>
      </c>
      <c r="P20" s="209">
        <v>15143.4</v>
      </c>
      <c r="Q20" s="209">
        <v>1260</v>
      </c>
      <c r="R20" s="209">
        <v>1522.5</v>
      </c>
      <c r="S20" s="209">
        <v>1387.3234767025092</v>
      </c>
      <c r="T20" s="209">
        <v>14700.8</v>
      </c>
      <c r="U20" s="209">
        <v>1155</v>
      </c>
      <c r="V20" s="209">
        <v>1417.5</v>
      </c>
      <c r="W20" s="209">
        <v>1257.2414138881927</v>
      </c>
      <c r="X20" s="210">
        <v>10664.5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</row>
    <row r="21" spans="2:49" ht="14.1" customHeight="1" x14ac:dyDescent="0.15">
      <c r="B21" s="159" t="s">
        <v>156</v>
      </c>
      <c r="C21" s="144">
        <v>1</v>
      </c>
      <c r="D21" s="160" t="s">
        <v>157</v>
      </c>
      <c r="E21" s="209">
        <v>819</v>
      </c>
      <c r="F21" s="209">
        <v>997.5</v>
      </c>
      <c r="G21" s="209">
        <v>917.59035639413003</v>
      </c>
      <c r="H21" s="209">
        <v>31391.8</v>
      </c>
      <c r="I21" s="209">
        <v>1155</v>
      </c>
      <c r="J21" s="209">
        <v>1470</v>
      </c>
      <c r="K21" s="209">
        <v>1319.9266805669192</v>
      </c>
      <c r="L21" s="209">
        <v>15912.8</v>
      </c>
      <c r="M21" s="209">
        <v>1149.54</v>
      </c>
      <c r="N21" s="209">
        <v>1481.4450000000002</v>
      </c>
      <c r="O21" s="209">
        <v>1347.0224824756369</v>
      </c>
      <c r="P21" s="209">
        <v>11015.5</v>
      </c>
      <c r="Q21" s="209">
        <v>1195.95</v>
      </c>
      <c r="R21" s="209">
        <v>1485.75</v>
      </c>
      <c r="S21" s="209">
        <v>1347.9321354862211</v>
      </c>
      <c r="T21" s="209">
        <v>12178.8</v>
      </c>
      <c r="U21" s="209">
        <v>1123.5</v>
      </c>
      <c r="V21" s="209">
        <v>1417.5</v>
      </c>
      <c r="W21" s="209">
        <v>1247.8259507128948</v>
      </c>
      <c r="X21" s="210">
        <v>11679.6</v>
      </c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</row>
    <row r="22" spans="2:49" ht="14.1" customHeight="1" x14ac:dyDescent="0.15">
      <c r="B22" s="159"/>
      <c r="C22" s="144">
        <v>2</v>
      </c>
      <c r="D22" s="160"/>
      <c r="E22" s="209">
        <v>773.85</v>
      </c>
      <c r="F22" s="209">
        <v>1013.25</v>
      </c>
      <c r="G22" s="209">
        <v>923.29359194006202</v>
      </c>
      <c r="H22" s="209">
        <v>26185.600000000002</v>
      </c>
      <c r="I22" s="209">
        <v>1117.2</v>
      </c>
      <c r="J22" s="209">
        <v>1449</v>
      </c>
      <c r="K22" s="209">
        <v>1263.5030228254159</v>
      </c>
      <c r="L22" s="209">
        <v>12233.3</v>
      </c>
      <c r="M22" s="209">
        <v>1197</v>
      </c>
      <c r="N22" s="209">
        <v>1522.5</v>
      </c>
      <c r="O22" s="209">
        <v>1279.7754396984924</v>
      </c>
      <c r="P22" s="209">
        <v>6795.6</v>
      </c>
      <c r="Q22" s="209">
        <v>1202.5650000000001</v>
      </c>
      <c r="R22" s="209">
        <v>1485.75</v>
      </c>
      <c r="S22" s="209">
        <v>1293.7083520683452</v>
      </c>
      <c r="T22" s="209">
        <v>10161.5</v>
      </c>
      <c r="U22" s="209">
        <v>1155</v>
      </c>
      <c r="V22" s="209">
        <v>1417.5</v>
      </c>
      <c r="W22" s="209">
        <v>1225.7483996093963</v>
      </c>
      <c r="X22" s="210">
        <v>8951.5999999999985</v>
      </c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</row>
    <row r="23" spans="2:49" ht="14.1" customHeight="1" x14ac:dyDescent="0.15">
      <c r="B23" s="159"/>
      <c r="C23" s="144">
        <v>3</v>
      </c>
      <c r="D23" s="160"/>
      <c r="E23" s="209">
        <v>840</v>
      </c>
      <c r="F23" s="209">
        <v>1102.5</v>
      </c>
      <c r="G23" s="209">
        <v>960.59426960679377</v>
      </c>
      <c r="H23" s="209">
        <v>34309.599999999999</v>
      </c>
      <c r="I23" s="209">
        <v>1155</v>
      </c>
      <c r="J23" s="209">
        <v>1470</v>
      </c>
      <c r="K23" s="209">
        <v>1270.7591896968072</v>
      </c>
      <c r="L23" s="209">
        <v>15909.300000000001</v>
      </c>
      <c r="M23" s="209">
        <v>1155</v>
      </c>
      <c r="N23" s="209">
        <v>1470</v>
      </c>
      <c r="O23" s="209">
        <v>1283.7543409090911</v>
      </c>
      <c r="P23" s="209">
        <v>11435.5</v>
      </c>
      <c r="Q23" s="209">
        <v>1176</v>
      </c>
      <c r="R23" s="209">
        <v>1470</v>
      </c>
      <c r="S23" s="209">
        <v>1293.6867669532878</v>
      </c>
      <c r="T23" s="209">
        <v>10759</v>
      </c>
      <c r="U23" s="209">
        <v>1102.5</v>
      </c>
      <c r="V23" s="209">
        <v>1417.5</v>
      </c>
      <c r="W23" s="209">
        <v>1227.7052642751009</v>
      </c>
      <c r="X23" s="210">
        <v>10941.3</v>
      </c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</row>
    <row r="24" spans="2:49" ht="14.1" customHeight="1" x14ac:dyDescent="0.15">
      <c r="B24" s="159"/>
      <c r="C24" s="144">
        <v>4</v>
      </c>
      <c r="D24" s="160"/>
      <c r="E24" s="209">
        <v>918</v>
      </c>
      <c r="F24" s="209">
        <v>1188</v>
      </c>
      <c r="G24" s="209">
        <v>1003.3838219143366</v>
      </c>
      <c r="H24" s="209">
        <v>50093.599999999999</v>
      </c>
      <c r="I24" s="209">
        <v>1242</v>
      </c>
      <c r="J24" s="209">
        <v>1512</v>
      </c>
      <c r="K24" s="209">
        <v>1319.0705556210926</v>
      </c>
      <c r="L24" s="209">
        <v>24827.9</v>
      </c>
      <c r="M24" s="209">
        <v>1225.8</v>
      </c>
      <c r="N24" s="209">
        <v>1512</v>
      </c>
      <c r="O24" s="209">
        <v>1330.9532742155527</v>
      </c>
      <c r="P24" s="209">
        <v>13377.3</v>
      </c>
      <c r="Q24" s="209">
        <v>1242</v>
      </c>
      <c r="R24" s="209">
        <v>1512</v>
      </c>
      <c r="S24" s="209">
        <v>1344.7900821267931</v>
      </c>
      <c r="T24" s="209">
        <v>16353.900000000001</v>
      </c>
      <c r="U24" s="209">
        <v>1188</v>
      </c>
      <c r="V24" s="209">
        <v>1458</v>
      </c>
      <c r="W24" s="209">
        <v>1256.0652901805524</v>
      </c>
      <c r="X24" s="210">
        <v>15218.100000000002</v>
      </c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</row>
    <row r="25" spans="2:49" ht="14.1" customHeight="1" x14ac:dyDescent="0.15">
      <c r="B25" s="150"/>
      <c r="C25" s="154">
        <v>5</v>
      </c>
      <c r="D25" s="166"/>
      <c r="E25" s="211">
        <v>918</v>
      </c>
      <c r="F25" s="211">
        <v>1188</v>
      </c>
      <c r="G25" s="211">
        <v>1027.9580103753431</v>
      </c>
      <c r="H25" s="211">
        <v>38463</v>
      </c>
      <c r="I25" s="211">
        <v>1242</v>
      </c>
      <c r="J25" s="211">
        <v>1512</v>
      </c>
      <c r="K25" s="211">
        <v>1348.1252628225548</v>
      </c>
      <c r="L25" s="211">
        <v>24759.9</v>
      </c>
      <c r="M25" s="211">
        <v>1242</v>
      </c>
      <c r="N25" s="211">
        <v>1512</v>
      </c>
      <c r="O25" s="211">
        <v>1365.4107855383845</v>
      </c>
      <c r="P25" s="211">
        <v>15521.5</v>
      </c>
      <c r="Q25" s="211">
        <v>1242</v>
      </c>
      <c r="R25" s="211">
        <v>1512</v>
      </c>
      <c r="S25" s="212">
        <v>1384.8122502036501</v>
      </c>
      <c r="T25" s="211">
        <v>14936.8</v>
      </c>
      <c r="U25" s="211">
        <v>1188</v>
      </c>
      <c r="V25" s="211">
        <v>1458</v>
      </c>
      <c r="W25" s="211">
        <v>1272.3490980649392</v>
      </c>
      <c r="X25" s="212">
        <v>15819.800000000001</v>
      </c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</row>
    <row r="26" spans="2:49" x14ac:dyDescent="0.15">
      <c r="B26" s="196" t="s">
        <v>141</v>
      </c>
      <c r="C26" s="187"/>
      <c r="D26" s="217"/>
      <c r="E26" s="213"/>
      <c r="F26" s="209"/>
      <c r="G26" s="182"/>
      <c r="H26" s="209"/>
      <c r="I26" s="213"/>
      <c r="J26" s="209"/>
      <c r="K26" s="182"/>
      <c r="L26" s="209"/>
      <c r="M26" s="213"/>
      <c r="N26" s="209"/>
      <c r="O26" s="182"/>
      <c r="P26" s="209"/>
      <c r="Q26" s="213"/>
      <c r="R26" s="209"/>
      <c r="S26" s="182"/>
      <c r="T26" s="209"/>
      <c r="U26" s="213"/>
      <c r="V26" s="209"/>
      <c r="W26" s="182"/>
      <c r="X26" s="209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</row>
    <row r="27" spans="2:49" x14ac:dyDescent="0.15">
      <c r="B27" s="196"/>
      <c r="C27" s="187"/>
      <c r="D27" s="217"/>
      <c r="E27" s="213"/>
      <c r="F27" s="209"/>
      <c r="G27" s="182"/>
      <c r="H27" s="209"/>
      <c r="I27" s="213"/>
      <c r="J27" s="209"/>
      <c r="K27" s="182"/>
      <c r="L27" s="209"/>
      <c r="M27" s="213"/>
      <c r="N27" s="209"/>
      <c r="O27" s="182"/>
      <c r="P27" s="209"/>
      <c r="Q27" s="213"/>
      <c r="R27" s="209"/>
      <c r="S27" s="182"/>
      <c r="T27" s="209"/>
      <c r="U27" s="213"/>
      <c r="V27" s="209"/>
      <c r="W27" s="182"/>
      <c r="X27" s="209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</row>
    <row r="28" spans="2:49" x14ac:dyDescent="0.15">
      <c r="B28" s="193" t="s">
        <v>128</v>
      </c>
      <c r="C28" s="187"/>
      <c r="D28" s="217"/>
      <c r="E28" s="213"/>
      <c r="F28" s="209"/>
      <c r="G28" s="182"/>
      <c r="H28" s="209"/>
      <c r="I28" s="213"/>
      <c r="J28" s="209"/>
      <c r="K28" s="182"/>
      <c r="L28" s="209"/>
      <c r="M28" s="213"/>
      <c r="N28" s="209"/>
      <c r="O28" s="182"/>
      <c r="P28" s="209"/>
      <c r="Q28" s="213"/>
      <c r="R28" s="209"/>
      <c r="S28" s="182"/>
      <c r="T28" s="209"/>
      <c r="U28" s="213"/>
      <c r="V28" s="209"/>
      <c r="W28" s="182"/>
      <c r="X28" s="209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</row>
    <row r="29" spans="2:49" x14ac:dyDescent="0.15">
      <c r="B29" s="218">
        <v>41766</v>
      </c>
      <c r="C29" s="219"/>
      <c r="D29" s="220">
        <v>41771</v>
      </c>
      <c r="E29" s="221">
        <v>918</v>
      </c>
      <c r="F29" s="221">
        <v>1173.636</v>
      </c>
      <c r="G29" s="221">
        <v>1019.0876593507688</v>
      </c>
      <c r="H29" s="259">
        <v>9343.7000000000007</v>
      </c>
      <c r="I29" s="221">
        <v>1252.8</v>
      </c>
      <c r="J29" s="221">
        <v>1490.4</v>
      </c>
      <c r="K29" s="221">
        <v>1345.531168831169</v>
      </c>
      <c r="L29" s="259">
        <v>7384.7</v>
      </c>
      <c r="M29" s="221">
        <v>1274.4000000000001</v>
      </c>
      <c r="N29" s="221">
        <v>1512</v>
      </c>
      <c r="O29" s="221">
        <v>1369.9561601642708</v>
      </c>
      <c r="P29" s="259">
        <v>4083.7</v>
      </c>
      <c r="Q29" s="221">
        <v>1274.4000000000001</v>
      </c>
      <c r="R29" s="221">
        <v>1512</v>
      </c>
      <c r="S29" s="221">
        <v>1370.948210192206</v>
      </c>
      <c r="T29" s="259">
        <v>3998.2</v>
      </c>
      <c r="U29" s="221">
        <v>1188</v>
      </c>
      <c r="V29" s="221">
        <v>1404</v>
      </c>
      <c r="W29" s="221">
        <v>1258.2483669591959</v>
      </c>
      <c r="X29" s="259">
        <v>3328.2</v>
      </c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</row>
    <row r="30" spans="2:49" x14ac:dyDescent="0.15">
      <c r="B30" s="218" t="s">
        <v>129</v>
      </c>
      <c r="C30" s="219"/>
      <c r="D30" s="220"/>
      <c r="E30" s="213"/>
      <c r="F30" s="209"/>
      <c r="G30" s="182"/>
      <c r="H30" s="209"/>
      <c r="I30" s="213"/>
      <c r="J30" s="209"/>
      <c r="K30" s="182"/>
      <c r="L30" s="209"/>
      <c r="M30" s="213"/>
      <c r="N30" s="209"/>
      <c r="O30" s="182"/>
      <c r="P30" s="209"/>
      <c r="Q30" s="213"/>
      <c r="R30" s="209"/>
      <c r="S30" s="182"/>
      <c r="T30" s="209"/>
      <c r="U30" s="213"/>
      <c r="V30" s="209"/>
      <c r="W30" s="182"/>
      <c r="X30" s="209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</row>
    <row r="31" spans="2:49" x14ac:dyDescent="0.15">
      <c r="B31" s="218">
        <v>41772</v>
      </c>
      <c r="C31" s="219"/>
      <c r="D31" s="220">
        <v>41778</v>
      </c>
      <c r="E31" s="221">
        <v>918</v>
      </c>
      <c r="F31" s="221">
        <v>1150.6320000000001</v>
      </c>
      <c r="G31" s="221">
        <v>1017.3286932258562</v>
      </c>
      <c r="H31" s="259">
        <v>9427.7999999999993</v>
      </c>
      <c r="I31" s="221">
        <v>1242</v>
      </c>
      <c r="J31" s="221">
        <v>1490.4</v>
      </c>
      <c r="K31" s="221">
        <v>1351.0992004515094</v>
      </c>
      <c r="L31" s="259">
        <v>6812.5</v>
      </c>
      <c r="M31" s="221">
        <v>1242</v>
      </c>
      <c r="N31" s="221">
        <v>1512</v>
      </c>
      <c r="O31" s="221">
        <v>1368.72</v>
      </c>
      <c r="P31" s="259">
        <v>3819.2</v>
      </c>
      <c r="Q31" s="221">
        <v>1274.4000000000001</v>
      </c>
      <c r="R31" s="221">
        <v>1480.68</v>
      </c>
      <c r="S31" s="221">
        <v>1378.2141126158228</v>
      </c>
      <c r="T31" s="259">
        <v>4121</v>
      </c>
      <c r="U31" s="221">
        <v>1188</v>
      </c>
      <c r="V31" s="221">
        <v>1424.52</v>
      </c>
      <c r="W31" s="221">
        <v>1277.641550200196</v>
      </c>
      <c r="X31" s="259">
        <v>4783.6000000000004</v>
      </c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</row>
    <row r="32" spans="2:49" x14ac:dyDescent="0.15">
      <c r="B32" s="218" t="s">
        <v>130</v>
      </c>
      <c r="C32" s="219"/>
      <c r="D32" s="220"/>
      <c r="E32" s="213"/>
      <c r="F32" s="209"/>
      <c r="G32" s="182"/>
      <c r="H32" s="209"/>
      <c r="I32" s="213"/>
      <c r="J32" s="209"/>
      <c r="K32" s="182"/>
      <c r="L32" s="209"/>
      <c r="M32" s="213"/>
      <c r="N32" s="209"/>
      <c r="O32" s="182"/>
      <c r="P32" s="209"/>
      <c r="Q32" s="213"/>
      <c r="R32" s="209"/>
      <c r="S32" s="182"/>
      <c r="T32" s="209"/>
      <c r="U32" s="213"/>
      <c r="V32" s="209"/>
      <c r="W32" s="182"/>
      <c r="X32" s="209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</row>
    <row r="33" spans="2:49" x14ac:dyDescent="0.15">
      <c r="B33" s="218">
        <v>41779</v>
      </c>
      <c r="C33" s="219"/>
      <c r="D33" s="220">
        <v>41785</v>
      </c>
      <c r="E33" s="221">
        <v>981.18</v>
      </c>
      <c r="F33" s="221">
        <v>1188</v>
      </c>
      <c r="G33" s="221">
        <v>1026.9385556915547</v>
      </c>
      <c r="H33" s="259">
        <v>10802.6</v>
      </c>
      <c r="I33" s="221">
        <v>1274.4000000000001</v>
      </c>
      <c r="J33" s="221">
        <v>1512</v>
      </c>
      <c r="K33" s="221">
        <v>1351.7344097752566</v>
      </c>
      <c r="L33" s="259">
        <v>4721</v>
      </c>
      <c r="M33" s="221">
        <v>1242</v>
      </c>
      <c r="N33" s="221">
        <v>1512</v>
      </c>
      <c r="O33" s="221">
        <v>1371.6154269972453</v>
      </c>
      <c r="P33" s="259">
        <v>3572.1</v>
      </c>
      <c r="Q33" s="221">
        <v>1296</v>
      </c>
      <c r="R33" s="221">
        <v>1512</v>
      </c>
      <c r="S33" s="221">
        <v>1405.3334552771173</v>
      </c>
      <c r="T33" s="259">
        <v>2982.5</v>
      </c>
      <c r="U33" s="221">
        <v>1188</v>
      </c>
      <c r="V33" s="221">
        <v>1458</v>
      </c>
      <c r="W33" s="221">
        <v>1289.0171254668696</v>
      </c>
      <c r="X33" s="259">
        <v>3259</v>
      </c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</row>
    <row r="34" spans="2:49" x14ac:dyDescent="0.15">
      <c r="B34" s="218" t="s">
        <v>131</v>
      </c>
      <c r="C34" s="219"/>
      <c r="D34" s="220"/>
      <c r="E34" s="213"/>
      <c r="F34" s="209"/>
      <c r="G34" s="182"/>
      <c r="H34" s="209"/>
      <c r="I34" s="213"/>
      <c r="J34" s="209"/>
      <c r="K34" s="182"/>
      <c r="L34" s="209"/>
      <c r="M34" s="213"/>
      <c r="N34" s="209"/>
      <c r="O34" s="182"/>
      <c r="P34" s="209"/>
      <c r="Q34" s="213"/>
      <c r="R34" s="209"/>
      <c r="S34" s="182"/>
      <c r="T34" s="209"/>
      <c r="U34" s="213"/>
      <c r="V34" s="209"/>
      <c r="W34" s="182"/>
      <c r="X34" s="209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</row>
    <row r="35" spans="2:49" ht="12" customHeight="1" x14ac:dyDescent="0.15">
      <c r="B35" s="218">
        <v>41786</v>
      </c>
      <c r="C35" s="219"/>
      <c r="D35" s="220">
        <v>41792</v>
      </c>
      <c r="E35" s="260">
        <v>928.8</v>
      </c>
      <c r="F35" s="259">
        <v>1188</v>
      </c>
      <c r="G35" s="187">
        <v>1056.0336418072945</v>
      </c>
      <c r="H35" s="259">
        <v>8888.9</v>
      </c>
      <c r="I35" s="260">
        <v>1274.4000000000001</v>
      </c>
      <c r="J35" s="259">
        <v>1512</v>
      </c>
      <c r="K35" s="187">
        <v>1338.174858902001</v>
      </c>
      <c r="L35" s="259">
        <v>5841.7</v>
      </c>
      <c r="M35" s="260">
        <v>1242</v>
      </c>
      <c r="N35" s="259">
        <v>1512</v>
      </c>
      <c r="O35" s="187">
        <v>1351.0798542706791</v>
      </c>
      <c r="P35" s="259">
        <v>4046.5</v>
      </c>
      <c r="Q35" s="260">
        <v>1242</v>
      </c>
      <c r="R35" s="259">
        <v>1512</v>
      </c>
      <c r="S35" s="187">
        <v>1401.6936934807024</v>
      </c>
      <c r="T35" s="259">
        <v>3835.1</v>
      </c>
      <c r="U35" s="260">
        <v>1188</v>
      </c>
      <c r="V35" s="259">
        <v>1458</v>
      </c>
      <c r="W35" s="187">
        <v>1269.2422673950034</v>
      </c>
      <c r="X35" s="259">
        <v>4449</v>
      </c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</row>
    <row r="36" spans="2:49" ht="12" customHeight="1" x14ac:dyDescent="0.15">
      <c r="B36" s="218" t="s">
        <v>132</v>
      </c>
      <c r="C36" s="219"/>
      <c r="D36" s="220"/>
      <c r="E36" s="213"/>
      <c r="F36" s="209"/>
      <c r="G36" s="182"/>
      <c r="H36" s="209"/>
      <c r="I36" s="213"/>
      <c r="J36" s="209"/>
      <c r="K36" s="182"/>
      <c r="L36" s="209"/>
      <c r="M36" s="213"/>
      <c r="N36" s="209"/>
      <c r="O36" s="182"/>
      <c r="P36" s="209"/>
      <c r="Q36" s="213"/>
      <c r="R36" s="209"/>
      <c r="S36" s="182"/>
      <c r="T36" s="209"/>
      <c r="U36" s="213"/>
      <c r="V36" s="209"/>
      <c r="W36" s="182"/>
      <c r="X36" s="209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182"/>
      <c r="AV36" s="182"/>
      <c r="AW36" s="182"/>
    </row>
    <row r="37" spans="2:49" ht="12" customHeight="1" x14ac:dyDescent="0.15">
      <c r="B37" s="230"/>
      <c r="C37" s="231"/>
      <c r="D37" s="232"/>
      <c r="E37" s="256"/>
      <c r="F37" s="256"/>
      <c r="G37" s="256"/>
      <c r="H37" s="263"/>
      <c r="I37" s="256"/>
      <c r="J37" s="256"/>
      <c r="K37" s="256"/>
      <c r="L37" s="263"/>
      <c r="M37" s="256"/>
      <c r="N37" s="256"/>
      <c r="O37" s="256"/>
      <c r="P37" s="263"/>
      <c r="Q37" s="256"/>
      <c r="R37" s="256"/>
      <c r="S37" s="256"/>
      <c r="T37" s="263"/>
      <c r="U37" s="256"/>
      <c r="V37" s="256"/>
      <c r="W37" s="256"/>
      <c r="X37" s="263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  <c r="AW37" s="182"/>
    </row>
    <row r="38" spans="2:49" ht="14.25" customHeight="1" x14ac:dyDescent="0.15">
      <c r="B38" s="194"/>
      <c r="C38" s="187"/>
      <c r="D38" s="187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</row>
    <row r="39" spans="2:49" ht="12.75" customHeight="1" x14ac:dyDescent="0.15">
      <c r="B39" s="186"/>
      <c r="X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</row>
    <row r="40" spans="2:49" ht="12.75" customHeight="1" x14ac:dyDescent="0.15">
      <c r="B40" s="234"/>
      <c r="X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</row>
    <row r="41" spans="2:49" x14ac:dyDescent="0.15">
      <c r="B41" s="234"/>
      <c r="X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</row>
    <row r="42" spans="2:49" x14ac:dyDescent="0.15">
      <c r="B42" s="234"/>
      <c r="X42" s="26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</row>
    <row r="43" spans="2:49" ht="13.5" x14ac:dyDescent="0.15">
      <c r="F43" s="183"/>
      <c r="G43" s="184"/>
      <c r="H43" s="184"/>
      <c r="I43" s="184"/>
      <c r="J43" s="184"/>
      <c r="K43" s="184"/>
      <c r="L43" s="182"/>
      <c r="X43" s="262"/>
    </row>
    <row r="44" spans="2:49" ht="13.5" x14ac:dyDescent="0.15">
      <c r="F44" s="183"/>
      <c r="G44" s="183"/>
      <c r="H44" s="183"/>
      <c r="I44" s="183"/>
      <c r="J44" s="183"/>
      <c r="K44" s="183"/>
      <c r="L44" s="182"/>
      <c r="X44" s="182"/>
    </row>
    <row r="45" spans="2:49" ht="13.5" x14ac:dyDescent="0.15">
      <c r="F45" s="183"/>
      <c r="G45" s="183"/>
      <c r="H45" s="183"/>
      <c r="I45" s="183"/>
      <c r="J45" s="183"/>
      <c r="K45" s="183"/>
      <c r="L45" s="182"/>
      <c r="X45" s="182"/>
    </row>
    <row r="46" spans="2:49" ht="13.5" x14ac:dyDescent="0.15">
      <c r="F46" s="183"/>
      <c r="G46" s="183"/>
      <c r="H46" s="183"/>
      <c r="I46" s="183"/>
      <c r="J46" s="183"/>
      <c r="K46" s="183"/>
      <c r="L46" s="182"/>
      <c r="X46" s="182"/>
    </row>
    <row r="47" spans="2:49" x14ac:dyDescent="0.15">
      <c r="X47" s="182"/>
    </row>
    <row r="48" spans="2:49" x14ac:dyDescent="0.15">
      <c r="X48" s="182"/>
    </row>
    <row r="49" spans="24:24" x14ac:dyDescent="0.15">
      <c r="X49" s="182"/>
    </row>
    <row r="50" spans="24:24" x14ac:dyDescent="0.15">
      <c r="X50" s="182"/>
    </row>
    <row r="51" spans="24:24" x14ac:dyDescent="0.15">
      <c r="X51" s="182"/>
    </row>
    <row r="52" spans="24:24" x14ac:dyDescent="0.15">
      <c r="X52" s="182"/>
    </row>
    <row r="53" spans="24:24" x14ac:dyDescent="0.15">
      <c r="X53" s="182"/>
    </row>
    <row r="54" spans="24:24" x14ac:dyDescent="0.15">
      <c r="X54" s="182"/>
    </row>
    <row r="55" spans="24:24" x14ac:dyDescent="0.15">
      <c r="X55" s="182"/>
    </row>
    <row r="56" spans="24:24" x14ac:dyDescent="0.15">
      <c r="X56" s="182"/>
    </row>
    <row r="57" spans="24:24" x14ac:dyDescent="0.15">
      <c r="X57" s="182"/>
    </row>
    <row r="58" spans="24:24" x14ac:dyDescent="0.15">
      <c r="X58" s="182"/>
    </row>
    <row r="59" spans="24:24" x14ac:dyDescent="0.15">
      <c r="X59" s="182"/>
    </row>
    <row r="60" spans="24:24" x14ac:dyDescent="0.15">
      <c r="X60" s="182"/>
    </row>
    <row r="61" spans="24:24" x14ac:dyDescent="0.15">
      <c r="X61" s="182"/>
    </row>
    <row r="62" spans="24:24" x14ac:dyDescent="0.15">
      <c r="X62" s="182"/>
    </row>
    <row r="63" spans="24:24" x14ac:dyDescent="0.15">
      <c r="X63" s="182"/>
    </row>
    <row r="64" spans="24:24" x14ac:dyDescent="0.15">
      <c r="X64" s="182"/>
    </row>
    <row r="65" spans="24:24" x14ac:dyDescent="0.15">
      <c r="X65" s="182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2"/>
  <sheetViews>
    <sheetView zoomScaleNormal="100" workbookViewId="0"/>
  </sheetViews>
  <sheetFormatPr defaultColWidth="7.5" defaultRowHeight="12" x14ac:dyDescent="0.15"/>
  <cols>
    <col min="1" max="1" width="0.75" style="185" customWidth="1"/>
    <col min="2" max="2" width="6.125" style="185" customWidth="1"/>
    <col min="3" max="3" width="3.375" style="185" customWidth="1"/>
    <col min="4" max="4" width="5.875" style="185" customWidth="1"/>
    <col min="5" max="5" width="5.5" style="185" customWidth="1"/>
    <col min="6" max="7" width="5.875" style="185" customWidth="1"/>
    <col min="8" max="8" width="8.125" style="185" customWidth="1"/>
    <col min="9" max="9" width="5.75" style="185" customWidth="1"/>
    <col min="10" max="11" width="5.875" style="185" customWidth="1"/>
    <col min="12" max="12" width="8.125" style="185" customWidth="1"/>
    <col min="13" max="16384" width="7.5" style="185"/>
  </cols>
  <sheetData>
    <row r="1" spans="2:26" x14ac:dyDescent="0.15"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</row>
    <row r="2" spans="2:26" x14ac:dyDescent="0.15">
      <c r="H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</row>
    <row r="3" spans="2:26" x14ac:dyDescent="0.15">
      <c r="B3" s="136" t="s">
        <v>155</v>
      </c>
      <c r="N3" s="182"/>
      <c r="O3" s="135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</row>
    <row r="4" spans="2:26" x14ac:dyDescent="0.15">
      <c r="L4" s="186" t="s">
        <v>89</v>
      </c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7"/>
      <c r="Z4" s="182"/>
    </row>
    <row r="5" spans="2:26" ht="6" customHeight="1" x14ac:dyDescent="0.15">
      <c r="B5" s="188"/>
      <c r="C5" s="188"/>
      <c r="D5" s="188"/>
      <c r="E5" s="188"/>
      <c r="F5" s="188"/>
      <c r="G5" s="188"/>
      <c r="H5" s="188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</row>
    <row r="6" spans="2:26" x14ac:dyDescent="0.15">
      <c r="B6" s="258"/>
      <c r="C6" s="190" t="s">
        <v>90</v>
      </c>
      <c r="D6" s="191"/>
      <c r="E6" s="238" t="s">
        <v>144</v>
      </c>
      <c r="F6" s="239"/>
      <c r="G6" s="239"/>
      <c r="H6" s="240"/>
      <c r="I6" s="214" t="s">
        <v>146</v>
      </c>
      <c r="J6" s="215"/>
      <c r="K6" s="215"/>
      <c r="L6" s="216"/>
      <c r="N6" s="182"/>
      <c r="O6" s="182"/>
      <c r="P6" s="192"/>
      <c r="Q6" s="192"/>
      <c r="R6" s="146"/>
      <c r="S6" s="146"/>
      <c r="T6" s="146"/>
      <c r="U6" s="146"/>
      <c r="V6" s="194"/>
      <c r="W6" s="194"/>
      <c r="X6" s="194"/>
      <c r="Y6" s="194"/>
      <c r="Z6" s="182"/>
    </row>
    <row r="7" spans="2:26" x14ac:dyDescent="0.15">
      <c r="B7" s="193" t="s">
        <v>96</v>
      </c>
      <c r="C7" s="194"/>
      <c r="D7" s="195"/>
      <c r="E7" s="198" t="s">
        <v>97</v>
      </c>
      <c r="F7" s="197" t="s">
        <v>98</v>
      </c>
      <c r="G7" s="199" t="s">
        <v>99</v>
      </c>
      <c r="H7" s="197" t="s">
        <v>100</v>
      </c>
      <c r="I7" s="198" t="s">
        <v>97</v>
      </c>
      <c r="J7" s="197" t="s">
        <v>98</v>
      </c>
      <c r="K7" s="199" t="s">
        <v>99</v>
      </c>
      <c r="L7" s="197" t="s">
        <v>100</v>
      </c>
      <c r="N7" s="182"/>
      <c r="O7" s="194"/>
      <c r="P7" s="194"/>
      <c r="Q7" s="194"/>
      <c r="R7" s="192"/>
      <c r="S7" s="192"/>
      <c r="T7" s="192"/>
      <c r="U7" s="192"/>
      <c r="V7" s="192"/>
      <c r="W7" s="192"/>
      <c r="X7" s="192"/>
      <c r="Y7" s="192"/>
      <c r="Z7" s="182"/>
    </row>
    <row r="8" spans="2:26" x14ac:dyDescent="0.15">
      <c r="B8" s="201"/>
      <c r="C8" s="188"/>
      <c r="D8" s="188"/>
      <c r="E8" s="202"/>
      <c r="F8" s="203"/>
      <c r="G8" s="204" t="s">
        <v>101</v>
      </c>
      <c r="H8" s="203"/>
      <c r="I8" s="202"/>
      <c r="J8" s="203"/>
      <c r="K8" s="204" t="s">
        <v>101</v>
      </c>
      <c r="L8" s="203"/>
      <c r="N8" s="182"/>
      <c r="O8" s="182"/>
      <c r="P8" s="182"/>
      <c r="Q8" s="182"/>
      <c r="R8" s="192"/>
      <c r="S8" s="192"/>
      <c r="T8" s="192"/>
      <c r="U8" s="192"/>
      <c r="V8" s="192"/>
      <c r="W8" s="192"/>
      <c r="X8" s="192"/>
      <c r="Y8" s="192"/>
      <c r="Z8" s="182"/>
    </row>
    <row r="9" spans="2:26" ht="14.1" customHeight="1" x14ac:dyDescent="0.15">
      <c r="B9" s="189" t="s">
        <v>102</v>
      </c>
      <c r="C9" s="199">
        <v>22</v>
      </c>
      <c r="D9" s="207" t="s">
        <v>103</v>
      </c>
      <c r="E9" s="206">
        <v>630</v>
      </c>
      <c r="F9" s="206">
        <v>1050</v>
      </c>
      <c r="G9" s="206">
        <v>793</v>
      </c>
      <c r="H9" s="206">
        <v>321168</v>
      </c>
      <c r="I9" s="206">
        <v>1050</v>
      </c>
      <c r="J9" s="206">
        <v>1575</v>
      </c>
      <c r="K9" s="206">
        <v>1295</v>
      </c>
      <c r="L9" s="208">
        <v>2283385</v>
      </c>
      <c r="M9" s="213"/>
      <c r="N9" s="182"/>
      <c r="O9" s="182"/>
      <c r="P9" s="192"/>
      <c r="Q9" s="182"/>
      <c r="R9" s="182"/>
      <c r="S9" s="182"/>
      <c r="T9" s="182"/>
      <c r="U9" s="182"/>
      <c r="V9" s="182"/>
      <c r="W9" s="182"/>
      <c r="X9" s="182"/>
      <c r="Y9" s="182"/>
      <c r="Z9" s="182"/>
    </row>
    <row r="10" spans="2:26" ht="14.1" customHeight="1" x14ac:dyDescent="0.15">
      <c r="B10" s="213"/>
      <c r="C10" s="192">
        <v>23</v>
      </c>
      <c r="D10" s="210"/>
      <c r="E10" s="162">
        <v>661.5</v>
      </c>
      <c r="F10" s="162">
        <v>1102.5</v>
      </c>
      <c r="G10" s="162">
        <v>853.55168613073022</v>
      </c>
      <c r="H10" s="162">
        <v>287609.19999999995</v>
      </c>
      <c r="I10" s="162">
        <v>970.30500000000006</v>
      </c>
      <c r="J10" s="162">
        <v>1598.1000000000001</v>
      </c>
      <c r="K10" s="162">
        <v>1335.6319606981604</v>
      </c>
      <c r="L10" s="163">
        <v>2090545.3999999994</v>
      </c>
      <c r="M10" s="213"/>
      <c r="N10" s="182"/>
      <c r="O10" s="182"/>
      <c r="P10" s="192"/>
      <c r="Q10" s="182"/>
      <c r="R10" s="182"/>
      <c r="S10" s="182"/>
      <c r="T10" s="182"/>
      <c r="U10" s="182"/>
      <c r="V10" s="182"/>
      <c r="W10" s="182"/>
      <c r="X10" s="182"/>
      <c r="Y10" s="182"/>
      <c r="Z10" s="182"/>
    </row>
    <row r="11" spans="2:26" ht="14.1" customHeight="1" x14ac:dyDescent="0.15">
      <c r="B11" s="213"/>
      <c r="C11" s="192">
        <v>24</v>
      </c>
      <c r="D11" s="210"/>
      <c r="E11" s="164">
        <v>630</v>
      </c>
      <c r="F11" s="164">
        <v>997.5</v>
      </c>
      <c r="G11" s="165">
        <v>746.10590946911384</v>
      </c>
      <c r="H11" s="164">
        <v>226696.00000000003</v>
      </c>
      <c r="I11" s="164">
        <v>952.35</v>
      </c>
      <c r="J11" s="164">
        <v>1690.5</v>
      </c>
      <c r="K11" s="164">
        <v>1246.769939975673</v>
      </c>
      <c r="L11" s="165">
        <v>2390246.9</v>
      </c>
      <c r="M11" s="213"/>
      <c r="N11" s="182"/>
      <c r="O11" s="182"/>
      <c r="P11" s="192"/>
      <c r="Q11" s="182"/>
      <c r="R11" s="182"/>
      <c r="S11" s="182"/>
      <c r="T11" s="182"/>
      <c r="U11" s="182"/>
      <c r="V11" s="182"/>
      <c r="W11" s="182"/>
      <c r="X11" s="182"/>
      <c r="Y11" s="182"/>
      <c r="Z11" s="182"/>
    </row>
    <row r="12" spans="2:26" ht="14.1" customHeight="1" x14ac:dyDescent="0.15">
      <c r="B12" s="201"/>
      <c r="C12" s="204">
        <v>25</v>
      </c>
      <c r="D12" s="212"/>
      <c r="E12" s="211">
        <v>682.5</v>
      </c>
      <c r="F12" s="211">
        <v>997.5</v>
      </c>
      <c r="G12" s="211">
        <v>851.94073274579944</v>
      </c>
      <c r="H12" s="211">
        <v>214539.1</v>
      </c>
      <c r="I12" s="211">
        <v>1102.5</v>
      </c>
      <c r="J12" s="211">
        <v>1751.4</v>
      </c>
      <c r="K12" s="211">
        <v>1452.7037589428439</v>
      </c>
      <c r="L12" s="212">
        <v>2100915.4000000004</v>
      </c>
      <c r="M12" s="182"/>
      <c r="N12" s="182"/>
      <c r="O12" s="182"/>
      <c r="P12" s="192"/>
      <c r="Q12" s="182"/>
      <c r="R12" s="169"/>
      <c r="S12" s="169"/>
      <c r="T12" s="169"/>
      <c r="U12" s="169"/>
      <c r="V12" s="169"/>
      <c r="W12" s="169"/>
      <c r="X12" s="169"/>
      <c r="Y12" s="169"/>
      <c r="Z12" s="182"/>
    </row>
    <row r="13" spans="2:26" ht="14.1" customHeight="1" x14ac:dyDescent="0.15">
      <c r="B13" s="159"/>
      <c r="C13" s="144">
        <v>5</v>
      </c>
      <c r="D13" s="160"/>
      <c r="E13" s="209">
        <v>682.5</v>
      </c>
      <c r="F13" s="209">
        <v>892.5</v>
      </c>
      <c r="G13" s="209">
        <v>794.239584991774</v>
      </c>
      <c r="H13" s="209">
        <v>14240.2</v>
      </c>
      <c r="I13" s="209">
        <v>1312.5</v>
      </c>
      <c r="J13" s="209">
        <v>1518.615</v>
      </c>
      <c r="K13" s="209">
        <v>1427.6202525289157</v>
      </c>
      <c r="L13" s="210">
        <v>189844.19999999998</v>
      </c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</row>
    <row r="14" spans="2:26" ht="14.1" customHeight="1" x14ac:dyDescent="0.15">
      <c r="B14" s="159"/>
      <c r="C14" s="144">
        <v>6</v>
      </c>
      <c r="D14" s="160"/>
      <c r="E14" s="209">
        <v>735</v>
      </c>
      <c r="F14" s="209">
        <v>892.5</v>
      </c>
      <c r="G14" s="209">
        <v>797.19910151022725</v>
      </c>
      <c r="H14" s="209">
        <v>16304.099999999999</v>
      </c>
      <c r="I14" s="209">
        <v>1353.45</v>
      </c>
      <c r="J14" s="209">
        <v>1575</v>
      </c>
      <c r="K14" s="209">
        <v>1449.7353004697372</v>
      </c>
      <c r="L14" s="210">
        <v>160980.70000000001</v>
      </c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</row>
    <row r="15" spans="2:26" ht="14.1" customHeight="1" x14ac:dyDescent="0.15">
      <c r="B15" s="159"/>
      <c r="C15" s="144">
        <v>7</v>
      </c>
      <c r="D15" s="160"/>
      <c r="E15" s="209">
        <v>735</v>
      </c>
      <c r="F15" s="209">
        <v>945</v>
      </c>
      <c r="G15" s="209">
        <v>815.06445419637964</v>
      </c>
      <c r="H15" s="209">
        <v>19892.3</v>
      </c>
      <c r="I15" s="209">
        <v>1265.25</v>
      </c>
      <c r="J15" s="209">
        <v>1487.8500000000001</v>
      </c>
      <c r="K15" s="209">
        <v>1399.7954324381476</v>
      </c>
      <c r="L15" s="210">
        <v>162281.50000000003</v>
      </c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</row>
    <row r="16" spans="2:26" ht="14.1" customHeight="1" x14ac:dyDescent="0.15">
      <c r="B16" s="159"/>
      <c r="C16" s="144">
        <v>8</v>
      </c>
      <c r="D16" s="160"/>
      <c r="E16" s="209">
        <v>787.5</v>
      </c>
      <c r="F16" s="209">
        <v>892.5</v>
      </c>
      <c r="G16" s="209">
        <v>843.14410814487348</v>
      </c>
      <c r="H16" s="209">
        <v>14980.1</v>
      </c>
      <c r="I16" s="209">
        <v>1229.55</v>
      </c>
      <c r="J16" s="209">
        <v>1476.3</v>
      </c>
      <c r="K16" s="209">
        <v>1336.9354302597562</v>
      </c>
      <c r="L16" s="210">
        <v>133303.29999999999</v>
      </c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</row>
    <row r="17" spans="2:26" ht="14.1" customHeight="1" x14ac:dyDescent="0.15">
      <c r="B17" s="159"/>
      <c r="C17" s="144">
        <v>9</v>
      </c>
      <c r="D17" s="160"/>
      <c r="E17" s="209">
        <v>787.5</v>
      </c>
      <c r="F17" s="209">
        <v>892.5</v>
      </c>
      <c r="G17" s="209">
        <v>842.49025922180238</v>
      </c>
      <c r="H17" s="209">
        <v>17857.5</v>
      </c>
      <c r="I17" s="209">
        <v>1239</v>
      </c>
      <c r="J17" s="209">
        <v>1580.9850000000001</v>
      </c>
      <c r="K17" s="209">
        <v>1349.4004993213107</v>
      </c>
      <c r="L17" s="210">
        <v>125916.4</v>
      </c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</row>
    <row r="18" spans="2:26" ht="14.1" customHeight="1" x14ac:dyDescent="0.15">
      <c r="B18" s="159"/>
      <c r="C18" s="144">
        <v>10</v>
      </c>
      <c r="D18" s="160"/>
      <c r="E18" s="209">
        <v>787.5</v>
      </c>
      <c r="F18" s="209">
        <v>997.5</v>
      </c>
      <c r="G18" s="209">
        <v>874.60163989792864</v>
      </c>
      <c r="H18" s="209">
        <v>28672.199999999997</v>
      </c>
      <c r="I18" s="209">
        <v>1239</v>
      </c>
      <c r="J18" s="209">
        <v>1581.3</v>
      </c>
      <c r="K18" s="209">
        <v>1360.6305248212102</v>
      </c>
      <c r="L18" s="210">
        <v>175077</v>
      </c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</row>
    <row r="19" spans="2:26" ht="14.1" customHeight="1" x14ac:dyDescent="0.15">
      <c r="B19" s="159"/>
      <c r="C19" s="144">
        <v>11</v>
      </c>
      <c r="D19" s="160"/>
      <c r="E19" s="209">
        <v>840</v>
      </c>
      <c r="F19" s="209">
        <v>997.5</v>
      </c>
      <c r="G19" s="209">
        <v>931.75813682301111</v>
      </c>
      <c r="H19" s="209">
        <v>26594</v>
      </c>
      <c r="I19" s="209">
        <v>1350.3</v>
      </c>
      <c r="J19" s="209">
        <v>1685.25</v>
      </c>
      <c r="K19" s="209">
        <v>1557.0797121668259</v>
      </c>
      <c r="L19" s="210">
        <v>247679.09999999998</v>
      </c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</row>
    <row r="20" spans="2:26" ht="14.1" customHeight="1" x14ac:dyDescent="0.15">
      <c r="B20" s="159"/>
      <c r="C20" s="144">
        <v>12</v>
      </c>
      <c r="D20" s="160"/>
      <c r="E20" s="209">
        <v>840</v>
      </c>
      <c r="F20" s="209">
        <v>997.5</v>
      </c>
      <c r="G20" s="209">
        <v>920.62686343265398</v>
      </c>
      <c r="H20" s="209">
        <v>16987.900000000001</v>
      </c>
      <c r="I20" s="209">
        <v>1501.5</v>
      </c>
      <c r="J20" s="209">
        <v>1751.4</v>
      </c>
      <c r="K20" s="209">
        <v>1631.8867066728344</v>
      </c>
      <c r="L20" s="210">
        <v>215384.8</v>
      </c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</row>
    <row r="21" spans="2:26" ht="14.1" customHeight="1" x14ac:dyDescent="0.15">
      <c r="B21" s="159" t="s">
        <v>156</v>
      </c>
      <c r="C21" s="144">
        <v>1</v>
      </c>
      <c r="D21" s="160"/>
      <c r="E21" s="209">
        <v>840</v>
      </c>
      <c r="F21" s="209">
        <v>1050</v>
      </c>
      <c r="G21" s="209">
        <v>922.58084998679465</v>
      </c>
      <c r="H21" s="209">
        <v>15485.100000000002</v>
      </c>
      <c r="I21" s="209">
        <v>1450.4700000000003</v>
      </c>
      <c r="J21" s="209">
        <v>1681.0500000000002</v>
      </c>
      <c r="K21" s="209">
        <v>1590.3605894297345</v>
      </c>
      <c r="L21" s="210">
        <v>201918.7</v>
      </c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</row>
    <row r="22" spans="2:26" ht="14.1" customHeight="1" x14ac:dyDescent="0.15">
      <c r="B22" s="159"/>
      <c r="C22" s="144">
        <v>2</v>
      </c>
      <c r="D22" s="160"/>
      <c r="E22" s="209">
        <v>840</v>
      </c>
      <c r="F22" s="209">
        <v>1050</v>
      </c>
      <c r="G22" s="209">
        <v>956.75188916876596</v>
      </c>
      <c r="H22" s="209">
        <v>16806.400000000001</v>
      </c>
      <c r="I22" s="209">
        <v>1428.3150000000001</v>
      </c>
      <c r="J22" s="209">
        <v>1703.625</v>
      </c>
      <c r="K22" s="209">
        <v>1572.1763098281756</v>
      </c>
      <c r="L22" s="210">
        <v>220094.7</v>
      </c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</row>
    <row r="23" spans="2:26" ht="14.1" customHeight="1" x14ac:dyDescent="0.15">
      <c r="B23" s="159"/>
      <c r="C23" s="144">
        <v>3</v>
      </c>
      <c r="D23" s="160"/>
      <c r="E23" s="209">
        <v>840</v>
      </c>
      <c r="F23" s="209">
        <v>997.5</v>
      </c>
      <c r="G23" s="209">
        <v>918.94514861633093</v>
      </c>
      <c r="H23" s="209">
        <v>20138.199999999997</v>
      </c>
      <c r="I23" s="210">
        <v>1456.875</v>
      </c>
      <c r="J23" s="209">
        <v>1650.6000000000001</v>
      </c>
      <c r="K23" s="209">
        <v>1582.6667166133395</v>
      </c>
      <c r="L23" s="210">
        <v>237045.90000000002</v>
      </c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</row>
    <row r="24" spans="2:26" ht="14.1" customHeight="1" x14ac:dyDescent="0.15">
      <c r="B24" s="159"/>
      <c r="C24" s="144">
        <v>4</v>
      </c>
      <c r="D24" s="160"/>
      <c r="E24" s="209">
        <v>864</v>
      </c>
      <c r="F24" s="209">
        <v>1047.5999999999999</v>
      </c>
      <c r="G24" s="209">
        <v>953.17694688221707</v>
      </c>
      <c r="H24" s="209">
        <v>24347</v>
      </c>
      <c r="I24" s="209">
        <v>1482.192</v>
      </c>
      <c r="J24" s="209">
        <v>1706.4</v>
      </c>
      <c r="K24" s="209">
        <v>1615.3529409732416</v>
      </c>
      <c r="L24" s="210">
        <v>211399.8</v>
      </c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</row>
    <row r="25" spans="2:26" ht="14.1" customHeight="1" x14ac:dyDescent="0.15">
      <c r="B25" s="150"/>
      <c r="C25" s="154">
        <v>5</v>
      </c>
      <c r="D25" s="166"/>
      <c r="E25" s="211">
        <v>918</v>
      </c>
      <c r="F25" s="211">
        <v>1050.0839999999998</v>
      </c>
      <c r="G25" s="211">
        <v>974.20853824375229</v>
      </c>
      <c r="H25" s="211">
        <v>17463.400000000001</v>
      </c>
      <c r="I25" s="211">
        <v>1557.36</v>
      </c>
      <c r="J25" s="211">
        <v>1748.52</v>
      </c>
      <c r="K25" s="211">
        <v>1655.6791525947847</v>
      </c>
      <c r="L25" s="212">
        <v>210102.59999999998</v>
      </c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</row>
    <row r="26" spans="2:26" x14ac:dyDescent="0.15">
      <c r="B26" s="196" t="s">
        <v>141</v>
      </c>
      <c r="C26" s="187"/>
      <c r="D26" s="217"/>
      <c r="E26" s="213"/>
      <c r="F26" s="209"/>
      <c r="G26" s="182"/>
      <c r="H26" s="209"/>
      <c r="I26" s="213"/>
      <c r="J26" s="209"/>
      <c r="K26" s="182"/>
      <c r="L26" s="209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</row>
    <row r="27" spans="2:26" x14ac:dyDescent="0.15">
      <c r="B27" s="196"/>
      <c r="C27" s="187"/>
      <c r="D27" s="217"/>
      <c r="E27" s="213"/>
      <c r="F27" s="209"/>
      <c r="G27" s="182"/>
      <c r="H27" s="209"/>
      <c r="I27" s="213"/>
      <c r="J27" s="209"/>
      <c r="K27" s="182"/>
      <c r="L27" s="209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</row>
    <row r="28" spans="2:26" x14ac:dyDescent="0.15">
      <c r="B28" s="193" t="s">
        <v>128</v>
      </c>
      <c r="C28" s="187"/>
      <c r="D28" s="217"/>
      <c r="E28" s="213"/>
      <c r="F28" s="209"/>
      <c r="G28" s="182"/>
      <c r="H28" s="209"/>
      <c r="I28" s="213"/>
      <c r="J28" s="209"/>
      <c r="K28" s="182"/>
      <c r="L28" s="209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</row>
    <row r="29" spans="2:26" x14ac:dyDescent="0.15">
      <c r="B29" s="218">
        <v>41766</v>
      </c>
      <c r="C29" s="219"/>
      <c r="D29" s="220">
        <v>41771</v>
      </c>
      <c r="E29" s="221">
        <v>918</v>
      </c>
      <c r="F29" s="221">
        <v>1047.5999999999999</v>
      </c>
      <c r="G29" s="221">
        <v>976.90415887850452</v>
      </c>
      <c r="H29" s="259">
        <v>4131.1000000000004</v>
      </c>
      <c r="I29" s="221">
        <v>1591.92</v>
      </c>
      <c r="J29" s="221">
        <v>1746.36</v>
      </c>
      <c r="K29" s="221">
        <v>1650.7881052509101</v>
      </c>
      <c r="L29" s="259">
        <v>49230.6</v>
      </c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</row>
    <row r="30" spans="2:26" x14ac:dyDescent="0.15">
      <c r="B30" s="218" t="s">
        <v>129</v>
      </c>
      <c r="C30" s="219"/>
      <c r="D30" s="220"/>
      <c r="E30" s="213"/>
      <c r="F30" s="209"/>
      <c r="G30" s="182"/>
      <c r="H30" s="209"/>
      <c r="I30" s="213"/>
      <c r="J30" s="209"/>
      <c r="K30" s="182"/>
      <c r="L30" s="209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</row>
    <row r="31" spans="2:26" x14ac:dyDescent="0.15">
      <c r="B31" s="218">
        <v>41772</v>
      </c>
      <c r="C31" s="219"/>
      <c r="D31" s="220">
        <v>41778</v>
      </c>
      <c r="E31" s="221">
        <v>918</v>
      </c>
      <c r="F31" s="221">
        <v>1050.0839999999998</v>
      </c>
      <c r="G31" s="221">
        <v>975.3990643652204</v>
      </c>
      <c r="H31" s="259">
        <v>5111.6000000000004</v>
      </c>
      <c r="I31" s="221">
        <v>1566</v>
      </c>
      <c r="J31" s="221">
        <v>1748.52</v>
      </c>
      <c r="K31" s="221">
        <v>1669.2457136290511</v>
      </c>
      <c r="L31" s="259">
        <v>75417.7</v>
      </c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</row>
    <row r="32" spans="2:26" x14ac:dyDescent="0.15">
      <c r="B32" s="218" t="s">
        <v>130</v>
      </c>
      <c r="C32" s="219"/>
      <c r="D32" s="220"/>
      <c r="E32" s="213"/>
      <c r="F32" s="209"/>
      <c r="G32" s="182"/>
      <c r="H32" s="209"/>
      <c r="I32" s="213"/>
      <c r="J32" s="209"/>
      <c r="K32" s="182"/>
      <c r="L32" s="209"/>
    </row>
    <row r="33" spans="2:14" x14ac:dyDescent="0.15">
      <c r="B33" s="218">
        <v>41779</v>
      </c>
      <c r="C33" s="219"/>
      <c r="D33" s="220">
        <v>41785</v>
      </c>
      <c r="E33" s="221">
        <v>918</v>
      </c>
      <c r="F33" s="221">
        <v>1047.5999999999999</v>
      </c>
      <c r="G33" s="221">
        <v>972.08822909346429</v>
      </c>
      <c r="H33" s="259">
        <v>3950.1</v>
      </c>
      <c r="I33" s="221">
        <v>1557.36</v>
      </c>
      <c r="J33" s="221">
        <v>1745.28</v>
      </c>
      <c r="K33" s="221">
        <v>1649.1248420906504</v>
      </c>
      <c r="L33" s="259">
        <v>31508.5</v>
      </c>
    </row>
    <row r="34" spans="2:14" x14ac:dyDescent="0.15">
      <c r="B34" s="218" t="s">
        <v>131</v>
      </c>
      <c r="C34" s="219"/>
      <c r="D34" s="220"/>
      <c r="E34" s="213"/>
      <c r="F34" s="209"/>
      <c r="G34" s="182"/>
      <c r="H34" s="209"/>
      <c r="I34" s="213"/>
      <c r="J34" s="209"/>
      <c r="K34" s="182"/>
      <c r="L34" s="209"/>
    </row>
    <row r="35" spans="2:14" ht="12" customHeight="1" x14ac:dyDescent="0.15">
      <c r="B35" s="218">
        <v>41786</v>
      </c>
      <c r="C35" s="219"/>
      <c r="D35" s="220">
        <v>41792</v>
      </c>
      <c r="E35" s="264">
        <v>918</v>
      </c>
      <c r="F35" s="259">
        <v>1047.5999999999999</v>
      </c>
      <c r="G35" s="187">
        <v>970.87143761874597</v>
      </c>
      <c r="H35" s="259">
        <v>4270.6000000000004</v>
      </c>
      <c r="I35" s="260">
        <v>1560.6</v>
      </c>
      <c r="J35" s="259">
        <v>1742.04</v>
      </c>
      <c r="K35" s="187">
        <v>1638.078203750634</v>
      </c>
      <c r="L35" s="259">
        <v>53945.8</v>
      </c>
    </row>
    <row r="36" spans="2:14" ht="12" customHeight="1" x14ac:dyDescent="0.15">
      <c r="B36" s="218" t="s">
        <v>132</v>
      </c>
      <c r="C36" s="219"/>
      <c r="D36" s="220"/>
      <c r="E36" s="213"/>
      <c r="F36" s="209"/>
      <c r="G36" s="182"/>
      <c r="H36" s="209"/>
      <c r="I36" s="213"/>
      <c r="J36" s="209"/>
      <c r="K36" s="182"/>
      <c r="L36" s="209"/>
    </row>
    <row r="37" spans="2:14" ht="12" customHeight="1" x14ac:dyDescent="0.15">
      <c r="B37" s="230"/>
      <c r="C37" s="231"/>
      <c r="D37" s="232"/>
      <c r="E37" s="256"/>
      <c r="F37" s="256"/>
      <c r="G37" s="256"/>
      <c r="H37" s="263"/>
      <c r="I37" s="256"/>
      <c r="J37" s="256"/>
      <c r="K37" s="256"/>
      <c r="L37" s="265"/>
    </row>
    <row r="38" spans="2:14" ht="6" customHeight="1" x14ac:dyDescent="0.15">
      <c r="B38" s="194"/>
      <c r="C38" s="187"/>
      <c r="D38" s="187"/>
      <c r="E38" s="182"/>
      <c r="F38" s="182"/>
      <c r="G38" s="182"/>
      <c r="H38" s="182"/>
      <c r="I38" s="182"/>
      <c r="J38" s="182"/>
      <c r="K38" s="182"/>
      <c r="L38" s="182"/>
    </row>
    <row r="39" spans="2:14" ht="12.75" customHeight="1" x14ac:dyDescent="0.15">
      <c r="B39" s="186"/>
      <c r="L39" s="182"/>
      <c r="M39" s="182"/>
      <c r="N39" s="182"/>
    </row>
    <row r="40" spans="2:14" ht="12.75" customHeight="1" x14ac:dyDescent="0.15">
      <c r="B40" s="234"/>
      <c r="L40" s="182"/>
      <c r="M40" s="182"/>
      <c r="N40" s="182"/>
    </row>
    <row r="41" spans="2:14" x14ac:dyDescent="0.15">
      <c r="B41" s="234"/>
      <c r="L41" s="182"/>
      <c r="M41" s="182"/>
      <c r="N41" s="182"/>
    </row>
    <row r="42" spans="2:14" ht="13.5" x14ac:dyDescent="0.15">
      <c r="B42" s="234"/>
      <c r="F42" s="183"/>
      <c r="G42" s="184"/>
      <c r="H42" s="184"/>
      <c r="L42" s="182"/>
      <c r="M42" s="182"/>
      <c r="N42" s="182"/>
    </row>
    <row r="43" spans="2:14" ht="13.5" x14ac:dyDescent="0.15">
      <c r="F43" s="183"/>
      <c r="G43" s="183"/>
      <c r="H43" s="183"/>
      <c r="L43" s="262"/>
      <c r="M43" s="182"/>
      <c r="N43" s="182"/>
    </row>
    <row r="44" spans="2:14" ht="13.5" x14ac:dyDescent="0.15">
      <c r="F44" s="183"/>
      <c r="G44" s="183"/>
      <c r="H44" s="183"/>
      <c r="L44" s="262"/>
      <c r="M44" s="182"/>
      <c r="N44" s="182"/>
    </row>
    <row r="45" spans="2:14" ht="13.5" x14ac:dyDescent="0.15">
      <c r="F45" s="183"/>
      <c r="G45" s="183"/>
      <c r="H45" s="183"/>
      <c r="L45" s="182"/>
      <c r="M45" s="182"/>
      <c r="N45" s="182"/>
    </row>
    <row r="46" spans="2:14" x14ac:dyDescent="0.15">
      <c r="L46" s="182"/>
      <c r="M46" s="182"/>
      <c r="N46" s="182"/>
    </row>
    <row r="47" spans="2:14" x14ac:dyDescent="0.15">
      <c r="L47" s="182"/>
      <c r="M47" s="182"/>
      <c r="N47" s="182"/>
    </row>
    <row r="48" spans="2:14" x14ac:dyDescent="0.15">
      <c r="L48" s="182"/>
      <c r="M48" s="182"/>
      <c r="N48" s="182"/>
    </row>
    <row r="49" spans="12:14" x14ac:dyDescent="0.15">
      <c r="L49" s="182"/>
      <c r="M49" s="182"/>
      <c r="N49" s="182"/>
    </row>
    <row r="50" spans="12:14" x14ac:dyDescent="0.15">
      <c r="L50" s="182"/>
    </row>
    <row r="51" spans="12:14" x14ac:dyDescent="0.15">
      <c r="L51" s="182"/>
    </row>
    <row r="52" spans="12:14" x14ac:dyDescent="0.15">
      <c r="L52" s="182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56"/>
  <sheetViews>
    <sheetView zoomScaleNormal="100" workbookViewId="0"/>
  </sheetViews>
  <sheetFormatPr defaultColWidth="7.5" defaultRowHeight="12" x14ac:dyDescent="0.15"/>
  <cols>
    <col min="1" max="1" width="1.625" style="136" customWidth="1"/>
    <col min="2" max="2" width="4.125" style="136" customWidth="1"/>
    <col min="3" max="3" width="3.125" style="136" customWidth="1"/>
    <col min="4" max="4" width="2.62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8.125" style="136" customWidth="1"/>
    <col min="25" max="16384" width="7.5" style="136"/>
  </cols>
  <sheetData>
    <row r="1" spans="2:53" x14ac:dyDescent="0.15"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</row>
    <row r="2" spans="2:53" x14ac:dyDescent="0.15"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</row>
    <row r="3" spans="2:53" x14ac:dyDescent="0.15">
      <c r="B3" s="136" t="s">
        <v>155</v>
      </c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</row>
    <row r="4" spans="2:53" ht="11.25" customHeight="1" x14ac:dyDescent="0.15">
      <c r="X4" s="138" t="s">
        <v>147</v>
      </c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9"/>
      <c r="AX4" s="135"/>
      <c r="AY4" s="135"/>
      <c r="AZ4" s="135"/>
      <c r="BA4" s="135"/>
    </row>
    <row r="5" spans="2:53" ht="6" customHeight="1" x14ac:dyDescent="0.15">
      <c r="B5" s="151"/>
      <c r="C5" s="151"/>
      <c r="D5" s="151"/>
      <c r="E5" s="151"/>
      <c r="F5" s="135"/>
      <c r="I5" s="151"/>
      <c r="J5" s="135"/>
      <c r="Q5" s="151"/>
      <c r="R5" s="151"/>
      <c r="S5" s="151"/>
      <c r="T5" s="151"/>
      <c r="U5" s="151"/>
      <c r="V5" s="151"/>
      <c r="W5" s="151"/>
      <c r="X5" s="151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</row>
    <row r="6" spans="2:53" ht="13.5" customHeight="1" x14ac:dyDescent="0.15">
      <c r="B6" s="189"/>
      <c r="C6" s="190" t="s">
        <v>90</v>
      </c>
      <c r="D6" s="191"/>
      <c r="E6" s="788" t="s">
        <v>94</v>
      </c>
      <c r="F6" s="789"/>
      <c r="G6" s="789"/>
      <c r="H6" s="790"/>
      <c r="I6" s="788" t="s">
        <v>107</v>
      </c>
      <c r="J6" s="789"/>
      <c r="K6" s="789"/>
      <c r="L6" s="790"/>
      <c r="M6" s="788" t="s">
        <v>119</v>
      </c>
      <c r="N6" s="789"/>
      <c r="O6" s="789"/>
      <c r="P6" s="790"/>
      <c r="Q6" s="788" t="s">
        <v>158</v>
      </c>
      <c r="R6" s="789"/>
      <c r="S6" s="789"/>
      <c r="T6" s="790"/>
      <c r="U6" s="788" t="s">
        <v>159</v>
      </c>
      <c r="V6" s="789"/>
      <c r="W6" s="789"/>
      <c r="X6" s="790"/>
      <c r="Z6" s="135"/>
      <c r="AA6" s="182"/>
      <c r="AB6" s="192"/>
      <c r="AC6" s="192"/>
      <c r="AD6" s="784"/>
      <c r="AE6" s="784"/>
      <c r="AF6" s="784"/>
      <c r="AG6" s="784"/>
      <c r="AH6" s="784"/>
      <c r="AI6" s="784"/>
      <c r="AJ6" s="784"/>
      <c r="AK6" s="784"/>
      <c r="AL6" s="784"/>
      <c r="AM6" s="784"/>
      <c r="AN6" s="784"/>
      <c r="AO6" s="784"/>
      <c r="AP6" s="784"/>
      <c r="AQ6" s="784"/>
      <c r="AR6" s="784"/>
      <c r="AS6" s="784"/>
      <c r="AT6" s="784"/>
      <c r="AU6" s="784"/>
      <c r="AV6" s="784"/>
      <c r="AW6" s="784"/>
      <c r="AX6" s="135"/>
      <c r="AY6" s="135"/>
      <c r="AZ6" s="135"/>
      <c r="BA6" s="135"/>
    </row>
    <row r="7" spans="2:53" x14ac:dyDescent="0.15">
      <c r="B7" s="193" t="s">
        <v>96</v>
      </c>
      <c r="C7" s="194"/>
      <c r="D7" s="195"/>
      <c r="E7" s="172" t="s">
        <v>97</v>
      </c>
      <c r="F7" s="149" t="s">
        <v>98</v>
      </c>
      <c r="G7" s="155" t="s">
        <v>99</v>
      </c>
      <c r="H7" s="149" t="s">
        <v>100</v>
      </c>
      <c r="I7" s="172" t="s">
        <v>97</v>
      </c>
      <c r="J7" s="149" t="s">
        <v>98</v>
      </c>
      <c r="K7" s="155" t="s">
        <v>99</v>
      </c>
      <c r="L7" s="149" t="s">
        <v>100</v>
      </c>
      <c r="M7" s="172" t="s">
        <v>97</v>
      </c>
      <c r="N7" s="149" t="s">
        <v>98</v>
      </c>
      <c r="O7" s="155" t="s">
        <v>99</v>
      </c>
      <c r="P7" s="149" t="s">
        <v>100</v>
      </c>
      <c r="Q7" s="172" t="s">
        <v>97</v>
      </c>
      <c r="R7" s="149" t="s">
        <v>98</v>
      </c>
      <c r="S7" s="155" t="s">
        <v>99</v>
      </c>
      <c r="T7" s="149" t="s">
        <v>100</v>
      </c>
      <c r="U7" s="172" t="s">
        <v>97</v>
      </c>
      <c r="V7" s="149" t="s">
        <v>98</v>
      </c>
      <c r="W7" s="155" t="s">
        <v>99</v>
      </c>
      <c r="X7" s="149" t="s">
        <v>100</v>
      </c>
      <c r="Z7" s="135"/>
      <c r="AA7" s="194"/>
      <c r="AB7" s="194"/>
      <c r="AC7" s="19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35"/>
      <c r="AY7" s="135"/>
      <c r="AZ7" s="135"/>
      <c r="BA7" s="135"/>
    </row>
    <row r="8" spans="2:53" x14ac:dyDescent="0.15">
      <c r="B8" s="201"/>
      <c r="C8" s="188"/>
      <c r="D8" s="188"/>
      <c r="E8" s="152"/>
      <c r="F8" s="153"/>
      <c r="G8" s="154" t="s">
        <v>101</v>
      </c>
      <c r="H8" s="153"/>
      <c r="I8" s="152"/>
      <c r="J8" s="153"/>
      <c r="K8" s="154" t="s">
        <v>101</v>
      </c>
      <c r="L8" s="153"/>
      <c r="M8" s="152"/>
      <c r="N8" s="153"/>
      <c r="O8" s="154" t="s">
        <v>101</v>
      </c>
      <c r="P8" s="153"/>
      <c r="Q8" s="152"/>
      <c r="R8" s="153"/>
      <c r="S8" s="154" t="s">
        <v>101</v>
      </c>
      <c r="T8" s="153"/>
      <c r="U8" s="152"/>
      <c r="V8" s="153"/>
      <c r="W8" s="154" t="s">
        <v>101</v>
      </c>
      <c r="X8" s="153"/>
      <c r="Z8" s="135"/>
      <c r="AA8" s="182"/>
      <c r="AB8" s="182"/>
      <c r="AC8" s="182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35"/>
      <c r="AY8" s="135"/>
      <c r="AZ8" s="135"/>
      <c r="BA8" s="135"/>
    </row>
    <row r="9" spans="2:53" s="185" customFormat="1" ht="14.1" customHeight="1" x14ac:dyDescent="0.15">
      <c r="B9" s="189" t="s">
        <v>160</v>
      </c>
      <c r="C9" s="199">
        <v>22</v>
      </c>
      <c r="D9" s="207" t="s">
        <v>161</v>
      </c>
      <c r="E9" s="266">
        <v>1417.5</v>
      </c>
      <c r="F9" s="266">
        <v>1417.5</v>
      </c>
      <c r="G9" s="266">
        <v>1417.5</v>
      </c>
      <c r="H9" s="206">
        <v>7548</v>
      </c>
      <c r="I9" s="206">
        <v>2415</v>
      </c>
      <c r="J9" s="206">
        <v>3003</v>
      </c>
      <c r="K9" s="206">
        <v>2637</v>
      </c>
      <c r="L9" s="206">
        <v>58198</v>
      </c>
      <c r="M9" s="206">
        <v>924</v>
      </c>
      <c r="N9" s="206">
        <v>1313</v>
      </c>
      <c r="O9" s="206">
        <v>1103</v>
      </c>
      <c r="P9" s="206">
        <v>161857</v>
      </c>
      <c r="Q9" s="206">
        <v>1523</v>
      </c>
      <c r="R9" s="206">
        <v>2205</v>
      </c>
      <c r="S9" s="206">
        <v>1864</v>
      </c>
      <c r="T9" s="206">
        <v>128394</v>
      </c>
      <c r="U9" s="206">
        <v>714</v>
      </c>
      <c r="V9" s="206">
        <v>1260</v>
      </c>
      <c r="W9" s="206">
        <v>1015</v>
      </c>
      <c r="X9" s="208">
        <v>99678</v>
      </c>
      <c r="Z9" s="182"/>
      <c r="AA9" s="182"/>
      <c r="AB9" s="19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</row>
    <row r="10" spans="2:53" s="185" customFormat="1" ht="14.1" customHeight="1" x14ac:dyDescent="0.15">
      <c r="B10" s="213"/>
      <c r="C10" s="192">
        <v>23</v>
      </c>
      <c r="D10" s="210"/>
      <c r="E10" s="162">
        <v>1417.5</v>
      </c>
      <c r="F10" s="162">
        <v>1772.4</v>
      </c>
      <c r="G10" s="162">
        <v>1548.9994370637244</v>
      </c>
      <c r="H10" s="162">
        <v>7279.6</v>
      </c>
      <c r="I10" s="162">
        <v>2100</v>
      </c>
      <c r="J10" s="162">
        <v>3307.5</v>
      </c>
      <c r="K10" s="162">
        <v>2612.5615134968066</v>
      </c>
      <c r="L10" s="162">
        <v>35295.699999999997</v>
      </c>
      <c r="M10" s="162">
        <v>924</v>
      </c>
      <c r="N10" s="162">
        <v>1365</v>
      </c>
      <c r="O10" s="162">
        <v>1121.7995329385187</v>
      </c>
      <c r="P10" s="162">
        <v>96730.3</v>
      </c>
      <c r="Q10" s="162">
        <v>945</v>
      </c>
      <c r="R10" s="162">
        <v>2100</v>
      </c>
      <c r="S10" s="162">
        <v>1684.816654278002</v>
      </c>
      <c r="T10" s="162">
        <v>86099.699999999983</v>
      </c>
      <c r="U10" s="162">
        <v>787.5</v>
      </c>
      <c r="V10" s="162">
        <v>1260</v>
      </c>
      <c r="W10" s="162">
        <v>961.20934456639372</v>
      </c>
      <c r="X10" s="163">
        <v>62141.200000000004</v>
      </c>
      <c r="Z10" s="182"/>
      <c r="AA10" s="182"/>
      <c r="AB10" s="19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</row>
    <row r="11" spans="2:53" s="185" customFormat="1" ht="14.1" customHeight="1" x14ac:dyDescent="0.15">
      <c r="B11" s="213"/>
      <c r="C11" s="192">
        <v>24</v>
      </c>
      <c r="D11" s="210"/>
      <c r="E11" s="228">
        <v>0</v>
      </c>
      <c r="F11" s="228">
        <v>0</v>
      </c>
      <c r="G11" s="228">
        <v>0</v>
      </c>
      <c r="H11" s="164">
        <v>6667</v>
      </c>
      <c r="I11" s="164">
        <v>1890</v>
      </c>
      <c r="J11" s="164">
        <v>2992.5</v>
      </c>
      <c r="K11" s="164">
        <v>2301.9617389509181</v>
      </c>
      <c r="L11" s="164">
        <v>12819.899999999998</v>
      </c>
      <c r="M11" s="164">
        <v>840</v>
      </c>
      <c r="N11" s="164">
        <v>1365</v>
      </c>
      <c r="O11" s="164">
        <v>1050.7029474292012</v>
      </c>
      <c r="P11" s="164">
        <v>107624.6</v>
      </c>
      <c r="Q11" s="164">
        <v>1050</v>
      </c>
      <c r="R11" s="164">
        <v>2257.5</v>
      </c>
      <c r="S11" s="164">
        <v>1492.0391776919796</v>
      </c>
      <c r="T11" s="164">
        <v>99600.1</v>
      </c>
      <c r="U11" s="164">
        <v>682.5</v>
      </c>
      <c r="V11" s="164">
        <v>1155</v>
      </c>
      <c r="W11" s="164">
        <v>826.40303446645669</v>
      </c>
      <c r="X11" s="165">
        <v>68708.7</v>
      </c>
      <c r="Z11" s="182"/>
      <c r="AA11" s="182"/>
      <c r="AB11" s="192"/>
      <c r="AC11" s="182"/>
      <c r="AD11" s="262"/>
      <c r="AE11" s="262"/>
      <c r="AF11" s="26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</row>
    <row r="12" spans="2:53" s="185" customFormat="1" ht="14.1" customHeight="1" x14ac:dyDescent="0.15">
      <c r="B12" s="201"/>
      <c r="C12" s="204">
        <v>25</v>
      </c>
      <c r="D12" s="212"/>
      <c r="E12" s="256">
        <v>0</v>
      </c>
      <c r="F12" s="256">
        <v>0</v>
      </c>
      <c r="G12" s="256">
        <v>0</v>
      </c>
      <c r="H12" s="265">
        <v>2835.4</v>
      </c>
      <c r="I12" s="265">
        <v>2100</v>
      </c>
      <c r="J12" s="265">
        <v>3465</v>
      </c>
      <c r="K12" s="265">
        <v>2733.5301953010421</v>
      </c>
      <c r="L12" s="265">
        <v>14262.699999999999</v>
      </c>
      <c r="M12" s="265">
        <v>1029</v>
      </c>
      <c r="N12" s="265">
        <v>1523.55</v>
      </c>
      <c r="O12" s="265">
        <v>1279.2537999235171</v>
      </c>
      <c r="P12" s="265">
        <v>197767.59999999998</v>
      </c>
      <c r="Q12" s="265">
        <v>993.30000000000007</v>
      </c>
      <c r="R12" s="265">
        <v>1947.75</v>
      </c>
      <c r="S12" s="265">
        <v>1545.4909218321973</v>
      </c>
      <c r="T12" s="265">
        <v>69545.100000000006</v>
      </c>
      <c r="U12" s="265">
        <v>714</v>
      </c>
      <c r="V12" s="265">
        <v>1417.5</v>
      </c>
      <c r="W12" s="265">
        <v>978.38023979085926</v>
      </c>
      <c r="X12" s="265">
        <v>54141.999999999993</v>
      </c>
      <c r="Z12" s="182"/>
      <c r="AA12" s="182"/>
      <c r="AB12" s="192"/>
      <c r="AC12" s="182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82"/>
      <c r="AY12" s="182"/>
      <c r="AZ12" s="182"/>
      <c r="BA12" s="182"/>
    </row>
    <row r="13" spans="2:53" s="185" customFormat="1" ht="14.1" customHeight="1" x14ac:dyDescent="0.15">
      <c r="B13" s="159"/>
      <c r="C13" s="144">
        <v>5</v>
      </c>
      <c r="D13" s="160"/>
      <c r="E13" s="228">
        <v>0</v>
      </c>
      <c r="F13" s="228">
        <v>0</v>
      </c>
      <c r="G13" s="253">
        <v>0</v>
      </c>
      <c r="H13" s="131">
        <v>293</v>
      </c>
      <c r="I13" s="228">
        <v>2429.7000000000003</v>
      </c>
      <c r="J13" s="228">
        <v>2992.5</v>
      </c>
      <c r="K13" s="228">
        <v>2741.9865799667946</v>
      </c>
      <c r="L13" s="131">
        <v>2220.5</v>
      </c>
      <c r="M13" s="228">
        <v>1076.25</v>
      </c>
      <c r="N13" s="228">
        <v>1401.75</v>
      </c>
      <c r="O13" s="228">
        <v>1228.7551721284337</v>
      </c>
      <c r="P13" s="209">
        <v>24274.799999999999</v>
      </c>
      <c r="Q13" s="209">
        <v>1155</v>
      </c>
      <c r="R13" s="209">
        <v>1785</v>
      </c>
      <c r="S13" s="209">
        <v>1491.3208477082308</v>
      </c>
      <c r="T13" s="209">
        <v>7327.5</v>
      </c>
      <c r="U13" s="209">
        <v>787.5</v>
      </c>
      <c r="V13" s="209">
        <v>1102.5</v>
      </c>
      <c r="W13" s="209">
        <v>934.87333110015777</v>
      </c>
      <c r="X13" s="210">
        <v>6209.2</v>
      </c>
      <c r="Z13" s="182"/>
      <c r="AA13" s="182"/>
      <c r="AB13" s="182"/>
      <c r="AC13" s="182"/>
      <c r="AD13" s="254"/>
      <c r="AE13" s="254"/>
      <c r="AF13" s="254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</row>
    <row r="14" spans="2:53" s="185" customFormat="1" ht="14.1" customHeight="1" x14ac:dyDescent="0.15">
      <c r="B14" s="159"/>
      <c r="C14" s="144">
        <v>6</v>
      </c>
      <c r="D14" s="160"/>
      <c r="E14" s="228">
        <v>0</v>
      </c>
      <c r="F14" s="228">
        <v>0</v>
      </c>
      <c r="G14" s="228">
        <v>0</v>
      </c>
      <c r="H14" s="131">
        <v>494.1</v>
      </c>
      <c r="I14" s="228">
        <v>2429.7000000000003</v>
      </c>
      <c r="J14" s="228">
        <v>2992.5</v>
      </c>
      <c r="K14" s="228">
        <v>2765.5842088632576</v>
      </c>
      <c r="L14" s="131">
        <v>1316.9</v>
      </c>
      <c r="M14" s="228">
        <v>1155</v>
      </c>
      <c r="N14" s="228">
        <v>1417.5</v>
      </c>
      <c r="O14" s="228">
        <v>1291.7780924195538</v>
      </c>
      <c r="P14" s="209">
        <v>21579.7</v>
      </c>
      <c r="Q14" s="209">
        <v>1050</v>
      </c>
      <c r="R14" s="209">
        <v>1741.95</v>
      </c>
      <c r="S14" s="209">
        <v>1470.4309309309308</v>
      </c>
      <c r="T14" s="209">
        <v>5794.4</v>
      </c>
      <c r="U14" s="209">
        <v>787.5</v>
      </c>
      <c r="V14" s="209">
        <v>1102.5</v>
      </c>
      <c r="W14" s="209">
        <v>924.18664938431641</v>
      </c>
      <c r="X14" s="210">
        <v>6259.3</v>
      </c>
      <c r="Z14" s="182"/>
      <c r="AA14" s="182"/>
      <c r="AB14" s="182"/>
      <c r="AC14" s="182"/>
      <c r="AD14" s="254"/>
      <c r="AE14" s="254"/>
      <c r="AF14" s="254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</row>
    <row r="15" spans="2:53" s="185" customFormat="1" ht="14.1" customHeight="1" x14ac:dyDescent="0.15">
      <c r="B15" s="159"/>
      <c r="C15" s="144">
        <v>7</v>
      </c>
      <c r="D15" s="160"/>
      <c r="E15" s="228">
        <v>0</v>
      </c>
      <c r="F15" s="228">
        <v>0</v>
      </c>
      <c r="G15" s="228">
        <v>0</v>
      </c>
      <c r="H15" s="228">
        <v>0</v>
      </c>
      <c r="I15" s="228">
        <v>2415</v>
      </c>
      <c r="J15" s="228">
        <v>2966.25</v>
      </c>
      <c r="K15" s="228">
        <v>2672.6358069164266</v>
      </c>
      <c r="L15" s="131">
        <v>1738.3</v>
      </c>
      <c r="M15" s="228">
        <v>1207.5</v>
      </c>
      <c r="N15" s="228">
        <v>1365</v>
      </c>
      <c r="O15" s="228">
        <v>1291.2429048414026</v>
      </c>
      <c r="P15" s="209">
        <v>19742.400000000001</v>
      </c>
      <c r="Q15" s="209">
        <v>1260</v>
      </c>
      <c r="R15" s="209">
        <v>1890</v>
      </c>
      <c r="S15" s="209">
        <v>1590.9719599012062</v>
      </c>
      <c r="T15" s="209">
        <v>8513.1</v>
      </c>
      <c r="U15" s="209">
        <v>808.5</v>
      </c>
      <c r="V15" s="209">
        <v>1207.5</v>
      </c>
      <c r="W15" s="209">
        <v>955.23550514986675</v>
      </c>
      <c r="X15" s="210">
        <v>4887</v>
      </c>
      <c r="Z15" s="182"/>
      <c r="AA15" s="182"/>
      <c r="AB15" s="182"/>
      <c r="AC15" s="182"/>
      <c r="AD15" s="254"/>
      <c r="AE15" s="254"/>
      <c r="AF15" s="254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</row>
    <row r="16" spans="2:53" s="185" customFormat="1" ht="14.1" customHeight="1" x14ac:dyDescent="0.15">
      <c r="B16" s="159"/>
      <c r="C16" s="144">
        <v>8</v>
      </c>
      <c r="D16" s="160"/>
      <c r="E16" s="228">
        <v>0</v>
      </c>
      <c r="F16" s="228">
        <v>0</v>
      </c>
      <c r="G16" s="228">
        <v>0</v>
      </c>
      <c r="H16" s="228">
        <v>0</v>
      </c>
      <c r="I16" s="228">
        <v>2480.1</v>
      </c>
      <c r="J16" s="228">
        <v>3097.5</v>
      </c>
      <c r="K16" s="228">
        <v>2940</v>
      </c>
      <c r="L16" s="131">
        <v>606</v>
      </c>
      <c r="M16" s="228">
        <v>1155</v>
      </c>
      <c r="N16" s="228">
        <v>1417.5</v>
      </c>
      <c r="O16" s="228">
        <v>1312.1610037406485</v>
      </c>
      <c r="P16" s="209">
        <v>12304.8</v>
      </c>
      <c r="Q16" s="209">
        <v>1260</v>
      </c>
      <c r="R16" s="209">
        <v>1890</v>
      </c>
      <c r="S16" s="209">
        <v>1625.5418386491558</v>
      </c>
      <c r="T16" s="209">
        <v>7294.6</v>
      </c>
      <c r="U16" s="209">
        <v>829.5</v>
      </c>
      <c r="V16" s="209">
        <v>1228.5</v>
      </c>
      <c r="W16" s="209">
        <v>1065.3251175200103</v>
      </c>
      <c r="X16" s="210">
        <v>2978.6</v>
      </c>
      <c r="Z16" s="182"/>
      <c r="AA16" s="182"/>
      <c r="AB16" s="182"/>
      <c r="AC16" s="182"/>
      <c r="AD16" s="254"/>
      <c r="AE16" s="254"/>
      <c r="AF16" s="254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</row>
    <row r="17" spans="2:53" s="185" customFormat="1" ht="14.1" customHeight="1" x14ac:dyDescent="0.15">
      <c r="B17" s="159"/>
      <c r="C17" s="144">
        <v>9</v>
      </c>
      <c r="D17" s="160"/>
      <c r="E17" s="228">
        <v>0</v>
      </c>
      <c r="F17" s="228">
        <v>0</v>
      </c>
      <c r="G17" s="228">
        <v>0</v>
      </c>
      <c r="H17" s="131">
        <v>846.1</v>
      </c>
      <c r="I17" s="228">
        <v>0</v>
      </c>
      <c r="J17" s="228">
        <v>0</v>
      </c>
      <c r="K17" s="228">
        <v>0</v>
      </c>
      <c r="L17" s="131">
        <v>230.7</v>
      </c>
      <c r="M17" s="228">
        <v>1207.5</v>
      </c>
      <c r="N17" s="228">
        <v>1417.5</v>
      </c>
      <c r="O17" s="228">
        <v>1312.4211944009576</v>
      </c>
      <c r="P17" s="209">
        <v>14948.9</v>
      </c>
      <c r="Q17" s="209">
        <v>1260</v>
      </c>
      <c r="R17" s="209">
        <v>1841.7</v>
      </c>
      <c r="S17" s="209">
        <v>1661.9746835443038</v>
      </c>
      <c r="T17" s="209">
        <v>5019.3999999999996</v>
      </c>
      <c r="U17" s="209">
        <v>840</v>
      </c>
      <c r="V17" s="209">
        <v>1260</v>
      </c>
      <c r="W17" s="209">
        <v>1086.4419754227108</v>
      </c>
      <c r="X17" s="210">
        <v>3581.1</v>
      </c>
      <c r="Z17" s="182"/>
      <c r="AA17" s="182"/>
      <c r="AB17" s="182"/>
      <c r="AC17" s="182"/>
      <c r="AD17" s="254"/>
      <c r="AE17" s="254"/>
      <c r="AF17" s="254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</row>
    <row r="18" spans="2:53" s="185" customFormat="1" ht="14.1" customHeight="1" x14ac:dyDescent="0.15">
      <c r="B18" s="159"/>
      <c r="C18" s="144">
        <v>10</v>
      </c>
      <c r="D18" s="160"/>
      <c r="E18" s="228">
        <v>0</v>
      </c>
      <c r="F18" s="228">
        <v>0</v>
      </c>
      <c r="G18" s="228">
        <v>0</v>
      </c>
      <c r="H18" s="131">
        <v>120.2</v>
      </c>
      <c r="I18" s="228">
        <v>3097.5</v>
      </c>
      <c r="J18" s="228">
        <v>3097.5</v>
      </c>
      <c r="K18" s="228">
        <v>3097.5000000000005</v>
      </c>
      <c r="L18" s="131">
        <v>1367.5</v>
      </c>
      <c r="M18" s="228">
        <v>1155</v>
      </c>
      <c r="N18" s="228">
        <v>1417.5</v>
      </c>
      <c r="O18" s="228">
        <v>1312.4079861973096</v>
      </c>
      <c r="P18" s="209">
        <v>15716.9</v>
      </c>
      <c r="Q18" s="209">
        <v>1260</v>
      </c>
      <c r="R18" s="209">
        <v>1785</v>
      </c>
      <c r="S18" s="209">
        <v>1496.387931034483</v>
      </c>
      <c r="T18" s="209">
        <v>4621.8999999999996</v>
      </c>
      <c r="U18" s="209">
        <v>892.5</v>
      </c>
      <c r="V18" s="209">
        <v>1312.5</v>
      </c>
      <c r="W18" s="209">
        <v>1102.8498704183637</v>
      </c>
      <c r="X18" s="210">
        <v>4424</v>
      </c>
      <c r="Z18" s="182"/>
      <c r="AA18" s="182"/>
      <c r="AB18" s="182"/>
      <c r="AC18" s="182"/>
      <c r="AD18" s="254"/>
      <c r="AE18" s="254"/>
      <c r="AF18" s="254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</row>
    <row r="19" spans="2:53" s="185" customFormat="1" ht="14.1" customHeight="1" x14ac:dyDescent="0.15">
      <c r="B19" s="159"/>
      <c r="C19" s="144">
        <v>11</v>
      </c>
      <c r="D19" s="160"/>
      <c r="E19" s="228">
        <v>0</v>
      </c>
      <c r="F19" s="228">
        <v>0</v>
      </c>
      <c r="G19" s="228">
        <v>0</v>
      </c>
      <c r="H19" s="228">
        <v>0</v>
      </c>
      <c r="I19" s="228">
        <v>3097.5</v>
      </c>
      <c r="J19" s="228">
        <v>3097.5</v>
      </c>
      <c r="K19" s="228">
        <v>3097.5</v>
      </c>
      <c r="L19" s="131">
        <v>142.1</v>
      </c>
      <c r="M19" s="228">
        <v>1254.75</v>
      </c>
      <c r="N19" s="228">
        <v>1470</v>
      </c>
      <c r="O19" s="228">
        <v>1364.8626662174747</v>
      </c>
      <c r="P19" s="209">
        <v>19578.599999999999</v>
      </c>
      <c r="Q19" s="209">
        <v>1239</v>
      </c>
      <c r="R19" s="209">
        <v>1837.5</v>
      </c>
      <c r="S19" s="209">
        <v>1532.9131386861318</v>
      </c>
      <c r="T19" s="209">
        <v>3697.5</v>
      </c>
      <c r="U19" s="209">
        <v>945</v>
      </c>
      <c r="V19" s="209">
        <v>1417.5</v>
      </c>
      <c r="W19" s="209">
        <v>1207.366314646664</v>
      </c>
      <c r="X19" s="209">
        <v>2249.3000000000002</v>
      </c>
      <c r="Z19" s="182"/>
      <c r="AA19" s="182"/>
      <c r="AB19" s="182"/>
      <c r="AC19" s="182"/>
      <c r="AD19" s="254"/>
      <c r="AE19" s="254"/>
      <c r="AF19" s="254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</row>
    <row r="20" spans="2:53" s="185" customFormat="1" ht="14.1" customHeight="1" x14ac:dyDescent="0.15">
      <c r="B20" s="159"/>
      <c r="C20" s="144">
        <v>12</v>
      </c>
      <c r="D20" s="160"/>
      <c r="E20" s="228">
        <v>0</v>
      </c>
      <c r="F20" s="228">
        <v>0</v>
      </c>
      <c r="G20" s="228">
        <v>0</v>
      </c>
      <c r="H20" s="131">
        <v>176.1</v>
      </c>
      <c r="I20" s="228">
        <v>3045</v>
      </c>
      <c r="J20" s="228">
        <v>3465</v>
      </c>
      <c r="K20" s="228">
        <v>3297.3134328358205</v>
      </c>
      <c r="L20" s="131">
        <v>159.4</v>
      </c>
      <c r="M20" s="228">
        <v>1338.75</v>
      </c>
      <c r="N20" s="228">
        <v>1523.55</v>
      </c>
      <c r="O20" s="228">
        <v>1443.9198913376713</v>
      </c>
      <c r="P20" s="209">
        <v>14214.9</v>
      </c>
      <c r="Q20" s="209">
        <v>1260</v>
      </c>
      <c r="R20" s="209">
        <v>1947.75</v>
      </c>
      <c r="S20" s="209">
        <v>1680.1280107047282</v>
      </c>
      <c r="T20" s="209">
        <v>3355</v>
      </c>
      <c r="U20" s="209">
        <v>945</v>
      </c>
      <c r="V20" s="209">
        <v>1365</v>
      </c>
      <c r="W20" s="209">
        <v>1228.4418038293586</v>
      </c>
      <c r="X20" s="210">
        <v>2208.1</v>
      </c>
      <c r="Z20" s="182"/>
      <c r="AA20" s="182"/>
      <c r="AB20" s="182"/>
      <c r="AC20" s="182"/>
      <c r="AD20" s="254"/>
      <c r="AE20" s="254"/>
      <c r="AF20" s="254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</row>
    <row r="21" spans="2:53" s="185" customFormat="1" ht="14.1" customHeight="1" x14ac:dyDescent="0.15">
      <c r="B21" s="159" t="s">
        <v>156</v>
      </c>
      <c r="C21" s="144">
        <v>1</v>
      </c>
      <c r="D21" s="160" t="s">
        <v>157</v>
      </c>
      <c r="E21" s="228">
        <v>0</v>
      </c>
      <c r="F21" s="228">
        <v>0</v>
      </c>
      <c r="G21" s="228">
        <v>0</v>
      </c>
      <c r="H21" s="228">
        <v>0</v>
      </c>
      <c r="I21" s="228">
        <v>0</v>
      </c>
      <c r="J21" s="228">
        <v>0</v>
      </c>
      <c r="K21" s="228">
        <v>0</v>
      </c>
      <c r="L21" s="131">
        <v>18.3</v>
      </c>
      <c r="M21" s="228">
        <v>1102.5</v>
      </c>
      <c r="N21" s="228">
        <v>1417.5</v>
      </c>
      <c r="O21" s="228">
        <v>1286.1962073711577</v>
      </c>
      <c r="P21" s="209">
        <v>14234.4</v>
      </c>
      <c r="Q21" s="209">
        <v>1155</v>
      </c>
      <c r="R21" s="209">
        <v>1785</v>
      </c>
      <c r="S21" s="209">
        <v>1486.121834862385</v>
      </c>
      <c r="T21" s="209">
        <v>4288.6000000000004</v>
      </c>
      <c r="U21" s="209">
        <v>892.5</v>
      </c>
      <c r="V21" s="209">
        <v>1417.5</v>
      </c>
      <c r="W21" s="209">
        <v>1123.0070016474463</v>
      </c>
      <c r="X21" s="210">
        <v>2149.6</v>
      </c>
      <c r="Z21" s="182"/>
      <c r="AA21" s="182"/>
      <c r="AB21" s="182"/>
      <c r="AC21" s="182"/>
      <c r="AD21" s="254"/>
      <c r="AE21" s="254"/>
      <c r="AF21" s="254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</row>
    <row r="22" spans="2:53" s="185" customFormat="1" ht="14.1" customHeight="1" x14ac:dyDescent="0.15">
      <c r="B22" s="159"/>
      <c r="C22" s="144">
        <v>2</v>
      </c>
      <c r="D22" s="160"/>
      <c r="E22" s="228">
        <v>0</v>
      </c>
      <c r="F22" s="228">
        <v>0</v>
      </c>
      <c r="G22" s="228">
        <v>0</v>
      </c>
      <c r="H22" s="228">
        <v>0</v>
      </c>
      <c r="I22" s="228">
        <v>0</v>
      </c>
      <c r="J22" s="228">
        <v>0</v>
      </c>
      <c r="K22" s="228">
        <v>0</v>
      </c>
      <c r="L22" s="131">
        <v>123.6</v>
      </c>
      <c r="M22" s="228">
        <v>1260</v>
      </c>
      <c r="N22" s="228">
        <v>1498.3500000000001</v>
      </c>
      <c r="O22" s="228">
        <v>1417.9664438953164</v>
      </c>
      <c r="P22" s="209">
        <v>9790.6</v>
      </c>
      <c r="Q22" s="209">
        <v>1155</v>
      </c>
      <c r="R22" s="209">
        <v>1863.75</v>
      </c>
      <c r="S22" s="209">
        <v>1470.5833333333337</v>
      </c>
      <c r="T22" s="209">
        <v>3282.8</v>
      </c>
      <c r="U22" s="209">
        <v>892.5</v>
      </c>
      <c r="V22" s="209">
        <v>1260</v>
      </c>
      <c r="W22" s="209">
        <v>1055.2576776835331</v>
      </c>
      <c r="X22" s="210">
        <v>3149.1</v>
      </c>
      <c r="Z22" s="182"/>
      <c r="AA22" s="182"/>
      <c r="AB22" s="182"/>
      <c r="AC22" s="182"/>
      <c r="AD22" s="254"/>
      <c r="AE22" s="254"/>
      <c r="AF22" s="254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</row>
    <row r="23" spans="2:53" s="185" customFormat="1" ht="14.1" customHeight="1" x14ac:dyDescent="0.15">
      <c r="B23" s="159"/>
      <c r="C23" s="144">
        <v>3</v>
      </c>
      <c r="D23" s="160"/>
      <c r="E23" s="228">
        <v>0</v>
      </c>
      <c r="F23" s="228">
        <v>0</v>
      </c>
      <c r="G23" s="228">
        <v>0</v>
      </c>
      <c r="H23" s="228">
        <v>0</v>
      </c>
      <c r="I23" s="228">
        <v>0</v>
      </c>
      <c r="J23" s="228">
        <v>0</v>
      </c>
      <c r="K23" s="228">
        <v>0</v>
      </c>
      <c r="L23" s="131">
        <v>112.4</v>
      </c>
      <c r="M23" s="228">
        <v>1350.3</v>
      </c>
      <c r="N23" s="228">
        <v>1350.3</v>
      </c>
      <c r="O23" s="228">
        <v>1349.9850000000001</v>
      </c>
      <c r="P23" s="209">
        <v>14633.5</v>
      </c>
      <c r="Q23" s="209">
        <v>1050</v>
      </c>
      <c r="R23" s="209">
        <v>1785</v>
      </c>
      <c r="S23" s="209">
        <v>1506.3530890052357</v>
      </c>
      <c r="T23" s="209">
        <v>5177.5</v>
      </c>
      <c r="U23" s="209">
        <v>892.5</v>
      </c>
      <c r="V23" s="209">
        <v>1312.5</v>
      </c>
      <c r="W23" s="209">
        <v>1149.4798345926079</v>
      </c>
      <c r="X23" s="210">
        <v>2697.9</v>
      </c>
      <c r="Z23" s="182"/>
      <c r="AA23" s="182"/>
      <c r="AB23" s="182"/>
      <c r="AC23" s="182"/>
      <c r="AD23" s="254"/>
      <c r="AE23" s="254"/>
      <c r="AF23" s="254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</row>
    <row r="24" spans="2:53" s="185" customFormat="1" ht="14.1" customHeight="1" x14ac:dyDescent="0.15">
      <c r="B24" s="159"/>
      <c r="C24" s="144">
        <v>4</v>
      </c>
      <c r="D24" s="160"/>
      <c r="E24" s="228">
        <v>0</v>
      </c>
      <c r="F24" s="228">
        <v>0</v>
      </c>
      <c r="G24" s="228">
        <v>0</v>
      </c>
      <c r="H24" s="228">
        <v>0</v>
      </c>
      <c r="I24" s="228">
        <v>0</v>
      </c>
      <c r="J24" s="228">
        <v>0</v>
      </c>
      <c r="K24" s="228">
        <v>0</v>
      </c>
      <c r="L24" s="131">
        <v>229.3</v>
      </c>
      <c r="M24" s="228">
        <v>1242</v>
      </c>
      <c r="N24" s="228">
        <v>1512</v>
      </c>
      <c r="O24" s="228">
        <v>1425.2</v>
      </c>
      <c r="P24" s="209">
        <v>14079.9</v>
      </c>
      <c r="Q24" s="209">
        <v>1404</v>
      </c>
      <c r="R24" s="209">
        <v>1944</v>
      </c>
      <c r="S24" s="209">
        <v>1727.5863029599529</v>
      </c>
      <c r="T24" s="209">
        <v>5897.8</v>
      </c>
      <c r="U24" s="209">
        <v>972</v>
      </c>
      <c r="V24" s="209">
        <v>1350</v>
      </c>
      <c r="W24" s="209">
        <v>1193.7899109792286</v>
      </c>
      <c r="X24" s="210">
        <v>1180.5999999999999</v>
      </c>
      <c r="Z24" s="182"/>
      <c r="AA24" s="182"/>
      <c r="AB24" s="182"/>
      <c r="AC24" s="182"/>
      <c r="AD24" s="254"/>
      <c r="AE24" s="254"/>
      <c r="AF24" s="254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</row>
    <row r="25" spans="2:53" s="185" customFormat="1" ht="14.1" customHeight="1" x14ac:dyDescent="0.15">
      <c r="B25" s="150"/>
      <c r="C25" s="154">
        <v>5</v>
      </c>
      <c r="D25" s="166"/>
      <c r="E25" s="256">
        <v>0</v>
      </c>
      <c r="F25" s="256">
        <v>0</v>
      </c>
      <c r="G25" s="256">
        <v>0</v>
      </c>
      <c r="H25" s="256">
        <v>0</v>
      </c>
      <c r="I25" s="256">
        <v>2268</v>
      </c>
      <c r="J25" s="256">
        <v>3132</v>
      </c>
      <c r="K25" s="256">
        <v>2786.5360629921265</v>
      </c>
      <c r="L25" s="129">
        <v>563.79999999999995</v>
      </c>
      <c r="M25" s="256">
        <v>1274.4000000000001</v>
      </c>
      <c r="N25" s="256">
        <v>1458</v>
      </c>
      <c r="O25" s="256">
        <v>1338.7676797627873</v>
      </c>
      <c r="P25" s="211">
        <v>13995.7</v>
      </c>
      <c r="Q25" s="211">
        <v>1080</v>
      </c>
      <c r="R25" s="211">
        <v>1879.2</v>
      </c>
      <c r="S25" s="211">
        <v>1542.8962025316455</v>
      </c>
      <c r="T25" s="211">
        <v>6570.7</v>
      </c>
      <c r="U25" s="211">
        <v>972</v>
      </c>
      <c r="V25" s="211">
        <v>1436.4</v>
      </c>
      <c r="W25" s="211">
        <v>1203.8121977625408</v>
      </c>
      <c r="X25" s="212">
        <v>2882.7</v>
      </c>
      <c r="Z25" s="182"/>
      <c r="AA25" s="182"/>
      <c r="AB25" s="182"/>
      <c r="AC25" s="182"/>
      <c r="AD25" s="254"/>
      <c r="AE25" s="254"/>
      <c r="AF25" s="254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</row>
    <row r="26" spans="2:53" ht="13.5" customHeight="1" x14ac:dyDescent="0.15">
      <c r="B26" s="213"/>
      <c r="C26" s="202" t="s">
        <v>90</v>
      </c>
      <c r="D26" s="205"/>
      <c r="E26" s="785" t="s">
        <v>148</v>
      </c>
      <c r="F26" s="786"/>
      <c r="G26" s="786"/>
      <c r="H26" s="787"/>
      <c r="I26" s="785" t="s">
        <v>149</v>
      </c>
      <c r="J26" s="786"/>
      <c r="K26" s="786"/>
      <c r="L26" s="787"/>
      <c r="M26" s="785" t="s">
        <v>162</v>
      </c>
      <c r="N26" s="786"/>
      <c r="O26" s="786"/>
      <c r="P26" s="787"/>
      <c r="Q26" s="148"/>
      <c r="R26" s="144"/>
      <c r="S26" s="144"/>
      <c r="T26" s="144"/>
      <c r="U26" s="144"/>
      <c r="V26" s="144"/>
      <c r="W26" s="144"/>
      <c r="X26" s="144"/>
      <c r="Z26" s="184"/>
      <c r="AA26" s="184"/>
      <c r="AB26" s="184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</row>
    <row r="27" spans="2:53" ht="13.5" x14ac:dyDescent="0.15">
      <c r="B27" s="193" t="s">
        <v>96</v>
      </c>
      <c r="C27" s="194"/>
      <c r="D27" s="195"/>
      <c r="E27" s="172" t="s">
        <v>97</v>
      </c>
      <c r="F27" s="149" t="s">
        <v>98</v>
      </c>
      <c r="G27" s="155" t="s">
        <v>99</v>
      </c>
      <c r="H27" s="149" t="s">
        <v>100</v>
      </c>
      <c r="I27" s="172" t="s">
        <v>97</v>
      </c>
      <c r="J27" s="149" t="s">
        <v>98</v>
      </c>
      <c r="K27" s="155" t="s">
        <v>99</v>
      </c>
      <c r="L27" s="149" t="s">
        <v>100</v>
      </c>
      <c r="M27" s="172" t="s">
        <v>97</v>
      </c>
      <c r="N27" s="149" t="s">
        <v>98</v>
      </c>
      <c r="O27" s="155" t="s">
        <v>99</v>
      </c>
      <c r="P27" s="149" t="s">
        <v>100</v>
      </c>
      <c r="Q27" s="148"/>
      <c r="R27" s="144"/>
      <c r="S27" s="144"/>
      <c r="T27" s="144"/>
      <c r="U27" s="144"/>
      <c r="V27" s="144"/>
      <c r="W27" s="144"/>
      <c r="X27" s="182"/>
      <c r="Y27" s="135"/>
      <c r="Z27" s="183"/>
      <c r="AA27" s="182"/>
      <c r="AB27" s="192"/>
      <c r="AC27" s="192"/>
      <c r="AD27" s="784"/>
      <c r="AE27" s="784"/>
      <c r="AF27" s="784"/>
      <c r="AG27" s="784"/>
      <c r="AH27" s="784"/>
      <c r="AI27" s="784"/>
      <c r="AJ27" s="784"/>
      <c r="AK27" s="784"/>
      <c r="AL27" s="784"/>
      <c r="AM27" s="784"/>
      <c r="AN27" s="784"/>
      <c r="AO27" s="784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</row>
    <row r="28" spans="2:53" ht="13.5" x14ac:dyDescent="0.15">
      <c r="B28" s="201"/>
      <c r="C28" s="188"/>
      <c r="D28" s="188"/>
      <c r="E28" s="152"/>
      <c r="F28" s="153"/>
      <c r="G28" s="154" t="s">
        <v>101</v>
      </c>
      <c r="H28" s="153"/>
      <c r="I28" s="152"/>
      <c r="J28" s="153"/>
      <c r="K28" s="154" t="s">
        <v>101</v>
      </c>
      <c r="L28" s="153"/>
      <c r="M28" s="152"/>
      <c r="N28" s="153"/>
      <c r="O28" s="154" t="s">
        <v>101</v>
      </c>
      <c r="P28" s="153"/>
      <c r="Q28" s="148"/>
      <c r="R28" s="144"/>
      <c r="S28" s="144"/>
      <c r="T28" s="144"/>
      <c r="U28" s="144"/>
      <c r="V28" s="144"/>
      <c r="W28" s="144"/>
      <c r="X28" s="182"/>
      <c r="Y28" s="135"/>
      <c r="Z28" s="183"/>
      <c r="AA28" s="194"/>
      <c r="AB28" s="194"/>
      <c r="AC28" s="19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</row>
    <row r="29" spans="2:53" ht="13.5" x14ac:dyDescent="0.15">
      <c r="B29" s="189" t="s">
        <v>160</v>
      </c>
      <c r="C29" s="199">
        <v>22</v>
      </c>
      <c r="D29" s="207" t="s">
        <v>161</v>
      </c>
      <c r="E29" s="206">
        <v>2310</v>
      </c>
      <c r="F29" s="206">
        <v>2730</v>
      </c>
      <c r="G29" s="206">
        <v>2468</v>
      </c>
      <c r="H29" s="206">
        <v>129620</v>
      </c>
      <c r="I29" s="206">
        <v>2520</v>
      </c>
      <c r="J29" s="206">
        <v>3012</v>
      </c>
      <c r="K29" s="206">
        <v>2798</v>
      </c>
      <c r="L29" s="206">
        <v>178692</v>
      </c>
      <c r="M29" s="197" t="s">
        <v>152</v>
      </c>
      <c r="N29" s="197" t="s">
        <v>152</v>
      </c>
      <c r="O29" s="197" t="s">
        <v>152</v>
      </c>
      <c r="P29" s="200" t="s">
        <v>152</v>
      </c>
      <c r="Q29" s="213"/>
      <c r="R29" s="182"/>
      <c r="S29" s="182"/>
      <c r="T29" s="182"/>
      <c r="U29" s="182"/>
      <c r="V29" s="182"/>
      <c r="W29" s="182"/>
      <c r="X29" s="182"/>
      <c r="Y29" s="135"/>
      <c r="Z29" s="183"/>
      <c r="AA29" s="182"/>
      <c r="AB29" s="182"/>
      <c r="AC29" s="182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</row>
    <row r="30" spans="2:53" ht="13.5" x14ac:dyDescent="0.15">
      <c r="B30" s="213"/>
      <c r="C30" s="192">
        <v>23</v>
      </c>
      <c r="D30" s="210"/>
      <c r="E30" s="162">
        <v>1890</v>
      </c>
      <c r="F30" s="162">
        <v>3051.3</v>
      </c>
      <c r="G30" s="162">
        <v>2397.0092499466218</v>
      </c>
      <c r="H30" s="162">
        <v>90087.9</v>
      </c>
      <c r="I30" s="162">
        <v>2100</v>
      </c>
      <c r="J30" s="162">
        <v>3608.8500000000004</v>
      </c>
      <c r="K30" s="162">
        <v>2694.4841436665088</v>
      </c>
      <c r="L30" s="162">
        <v>142417.80000000002</v>
      </c>
      <c r="M30" s="267" t="s">
        <v>152</v>
      </c>
      <c r="N30" s="267" t="s">
        <v>152</v>
      </c>
      <c r="O30" s="267" t="s">
        <v>152</v>
      </c>
      <c r="P30" s="267" t="s">
        <v>152</v>
      </c>
      <c r="Q30" s="213"/>
      <c r="R30" s="182"/>
      <c r="S30" s="182"/>
      <c r="T30" s="183"/>
      <c r="U30" s="184"/>
      <c r="V30" s="184"/>
      <c r="W30" s="184"/>
      <c r="X30" s="184"/>
      <c r="Y30" s="184"/>
      <c r="Z30" s="184"/>
      <c r="AA30" s="184"/>
      <c r="AB30" s="19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</row>
    <row r="31" spans="2:53" ht="13.5" x14ac:dyDescent="0.15">
      <c r="B31" s="213"/>
      <c r="C31" s="192">
        <v>24</v>
      </c>
      <c r="D31" s="210"/>
      <c r="E31" s="164">
        <v>1575</v>
      </c>
      <c r="F31" s="164">
        <v>2940</v>
      </c>
      <c r="G31" s="165">
        <v>2059.8643403404944</v>
      </c>
      <c r="H31" s="164">
        <v>89035.8</v>
      </c>
      <c r="I31" s="164">
        <v>1995</v>
      </c>
      <c r="J31" s="164">
        <v>3465</v>
      </c>
      <c r="K31" s="164">
        <v>2538.0460264517524</v>
      </c>
      <c r="L31" s="164">
        <v>139900.20000000001</v>
      </c>
      <c r="M31" s="267" t="s">
        <v>152</v>
      </c>
      <c r="N31" s="267" t="s">
        <v>152</v>
      </c>
      <c r="O31" s="268" t="s">
        <v>152</v>
      </c>
      <c r="P31" s="268" t="s">
        <v>152</v>
      </c>
      <c r="Q31" s="213"/>
      <c r="R31" s="182"/>
      <c r="S31" s="182"/>
      <c r="T31" s="183"/>
      <c r="U31" s="183"/>
      <c r="V31" s="183"/>
      <c r="W31" s="183"/>
      <c r="X31" s="183"/>
      <c r="Y31" s="183"/>
      <c r="Z31" s="183"/>
      <c r="AA31" s="183"/>
      <c r="AB31" s="192"/>
      <c r="AC31" s="182"/>
      <c r="AD31" s="182"/>
      <c r="AE31" s="182"/>
      <c r="AF31" s="182"/>
      <c r="AG31" s="182"/>
      <c r="AH31" s="182"/>
      <c r="AI31" s="182"/>
      <c r="AJ31" s="182"/>
      <c r="AK31" s="182"/>
      <c r="AL31" s="192"/>
      <c r="AM31" s="192"/>
      <c r="AN31" s="192"/>
      <c r="AO31" s="192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</row>
    <row r="32" spans="2:53" ht="13.5" x14ac:dyDescent="0.15">
      <c r="B32" s="201"/>
      <c r="C32" s="204">
        <v>25</v>
      </c>
      <c r="D32" s="212"/>
      <c r="E32" s="211">
        <v>1890</v>
      </c>
      <c r="F32" s="211">
        <v>3150</v>
      </c>
      <c r="G32" s="211">
        <v>2587.3750000000009</v>
      </c>
      <c r="H32" s="211">
        <v>66043.199999999997</v>
      </c>
      <c r="I32" s="211">
        <v>2520</v>
      </c>
      <c r="J32" s="211">
        <v>3853.5</v>
      </c>
      <c r="K32" s="211">
        <v>3232.0808419177442</v>
      </c>
      <c r="L32" s="211">
        <v>121250.49999999999</v>
      </c>
      <c r="M32" s="256">
        <v>0</v>
      </c>
      <c r="N32" s="256">
        <v>0</v>
      </c>
      <c r="O32" s="256">
        <v>0</v>
      </c>
      <c r="P32" s="257">
        <v>0</v>
      </c>
      <c r="Q32" s="182"/>
      <c r="R32" s="182"/>
      <c r="S32" s="182"/>
      <c r="T32" s="183"/>
      <c r="U32" s="183"/>
      <c r="V32" s="183"/>
      <c r="W32" s="183"/>
      <c r="X32" s="183"/>
      <c r="Y32" s="183"/>
      <c r="Z32" s="183"/>
      <c r="AA32" s="183"/>
      <c r="AB32" s="192"/>
      <c r="AC32" s="182"/>
      <c r="AD32" s="182"/>
      <c r="AE32" s="182"/>
      <c r="AF32" s="182"/>
      <c r="AG32" s="182"/>
      <c r="AH32" s="182"/>
      <c r="AI32" s="182"/>
      <c r="AJ32" s="182"/>
      <c r="AK32" s="182"/>
      <c r="AL32" s="192"/>
      <c r="AM32" s="192"/>
      <c r="AN32" s="192"/>
      <c r="AO32" s="192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</row>
    <row r="33" spans="2:53" x14ac:dyDescent="0.15">
      <c r="B33" s="159"/>
      <c r="C33" s="144">
        <v>5</v>
      </c>
      <c r="D33" s="160"/>
      <c r="E33" s="209">
        <v>2310</v>
      </c>
      <c r="F33" s="209">
        <v>2730</v>
      </c>
      <c r="G33" s="209">
        <v>2541.4087175977415</v>
      </c>
      <c r="H33" s="210">
        <v>5534.5</v>
      </c>
      <c r="I33" s="209">
        <v>2940</v>
      </c>
      <c r="J33" s="209">
        <v>3465</v>
      </c>
      <c r="K33" s="209">
        <v>3203.1806324110685</v>
      </c>
      <c r="L33" s="209">
        <v>10967</v>
      </c>
      <c r="M33" s="228">
        <v>0</v>
      </c>
      <c r="N33" s="228">
        <v>0</v>
      </c>
      <c r="O33" s="228">
        <v>0</v>
      </c>
      <c r="P33" s="253">
        <v>0</v>
      </c>
      <c r="Q33" s="182"/>
      <c r="R33" s="182"/>
      <c r="S33" s="182"/>
      <c r="T33" s="182"/>
      <c r="U33" s="182"/>
      <c r="V33" s="182"/>
      <c r="W33" s="182"/>
      <c r="X33" s="182"/>
      <c r="Z33" s="135"/>
      <c r="AA33" s="135"/>
      <c r="AB33" s="144"/>
      <c r="AC33" s="135"/>
      <c r="AD33" s="182"/>
      <c r="AE33" s="182"/>
      <c r="AF33" s="182"/>
      <c r="AG33" s="182"/>
      <c r="AH33" s="182"/>
      <c r="AI33" s="182"/>
      <c r="AJ33" s="182"/>
      <c r="AK33" s="182"/>
      <c r="AL33" s="254"/>
      <c r="AM33" s="254"/>
      <c r="AN33" s="254"/>
      <c r="AO33" s="254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</row>
    <row r="34" spans="2:53" x14ac:dyDescent="0.15">
      <c r="B34" s="159"/>
      <c r="C34" s="144">
        <v>6</v>
      </c>
      <c r="D34" s="160"/>
      <c r="E34" s="209">
        <v>2310</v>
      </c>
      <c r="F34" s="209">
        <v>2730</v>
      </c>
      <c r="G34" s="209">
        <v>2541.3496335078539</v>
      </c>
      <c r="H34" s="209">
        <v>7718.7</v>
      </c>
      <c r="I34" s="209">
        <v>2940</v>
      </c>
      <c r="J34" s="209">
        <v>3475.5</v>
      </c>
      <c r="K34" s="209">
        <v>3223.7703161468276</v>
      </c>
      <c r="L34" s="209">
        <v>10549.1</v>
      </c>
      <c r="M34" s="228">
        <v>0</v>
      </c>
      <c r="N34" s="228">
        <v>0</v>
      </c>
      <c r="O34" s="228">
        <v>0</v>
      </c>
      <c r="P34" s="253">
        <v>0</v>
      </c>
      <c r="Q34" s="182"/>
      <c r="R34" s="182"/>
      <c r="S34" s="182"/>
      <c r="T34" s="182"/>
      <c r="U34" s="182"/>
      <c r="V34" s="182"/>
      <c r="W34" s="182"/>
      <c r="X34" s="182"/>
      <c r="Z34" s="135"/>
      <c r="AA34" s="135"/>
      <c r="AB34" s="144"/>
      <c r="AC34" s="135"/>
      <c r="AD34" s="182"/>
      <c r="AE34" s="182"/>
      <c r="AF34" s="182"/>
      <c r="AG34" s="182"/>
      <c r="AH34" s="182"/>
      <c r="AI34" s="182"/>
      <c r="AJ34" s="182"/>
      <c r="AK34" s="182"/>
      <c r="AL34" s="254"/>
      <c r="AM34" s="254"/>
      <c r="AN34" s="254"/>
      <c r="AO34" s="254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</row>
    <row r="35" spans="2:53" x14ac:dyDescent="0.15">
      <c r="B35" s="159"/>
      <c r="C35" s="144">
        <v>7</v>
      </c>
      <c r="D35" s="160"/>
      <c r="E35" s="209">
        <v>2310</v>
      </c>
      <c r="F35" s="209">
        <v>2625</v>
      </c>
      <c r="G35" s="209">
        <v>2461.8096394545123</v>
      </c>
      <c r="H35" s="209">
        <v>4748.5</v>
      </c>
      <c r="I35" s="209">
        <v>2940</v>
      </c>
      <c r="J35" s="209">
        <v>3570</v>
      </c>
      <c r="K35" s="209">
        <v>3254.732784431138</v>
      </c>
      <c r="L35" s="209">
        <v>12637.9</v>
      </c>
      <c r="M35" s="228">
        <v>0</v>
      </c>
      <c r="N35" s="228">
        <v>0</v>
      </c>
      <c r="O35" s="228">
        <v>0</v>
      </c>
      <c r="P35" s="253">
        <v>0</v>
      </c>
      <c r="Q35" s="182"/>
      <c r="R35" s="182"/>
      <c r="S35" s="182"/>
      <c r="T35" s="182"/>
      <c r="U35" s="182"/>
      <c r="V35" s="182"/>
      <c r="W35" s="182"/>
      <c r="X35" s="182"/>
      <c r="Z35" s="135"/>
      <c r="AA35" s="135"/>
      <c r="AB35" s="144"/>
      <c r="AC35" s="135"/>
      <c r="AD35" s="182"/>
      <c r="AE35" s="182"/>
      <c r="AF35" s="182"/>
      <c r="AG35" s="182"/>
      <c r="AH35" s="182"/>
      <c r="AI35" s="182"/>
      <c r="AJ35" s="182"/>
      <c r="AK35" s="182"/>
      <c r="AL35" s="254"/>
      <c r="AM35" s="254"/>
      <c r="AN35" s="254"/>
      <c r="AO35" s="254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</row>
    <row r="36" spans="2:53" x14ac:dyDescent="0.15">
      <c r="B36" s="159"/>
      <c r="C36" s="144">
        <v>8</v>
      </c>
      <c r="D36" s="160"/>
      <c r="E36" s="209">
        <v>2310</v>
      </c>
      <c r="F36" s="209">
        <v>2661.75</v>
      </c>
      <c r="G36" s="209">
        <v>2467.5487767110567</v>
      </c>
      <c r="H36" s="209">
        <v>5082.3</v>
      </c>
      <c r="I36" s="209">
        <v>2940</v>
      </c>
      <c r="J36" s="209">
        <v>3780</v>
      </c>
      <c r="K36" s="209">
        <v>3360.5901528776981</v>
      </c>
      <c r="L36" s="210">
        <v>11281.3</v>
      </c>
      <c r="M36" s="228">
        <v>0</v>
      </c>
      <c r="N36" s="228">
        <v>0</v>
      </c>
      <c r="O36" s="253">
        <v>0</v>
      </c>
      <c r="P36" s="253">
        <v>0</v>
      </c>
      <c r="Q36" s="182"/>
      <c r="R36" s="182"/>
      <c r="S36" s="182"/>
      <c r="T36" s="182"/>
      <c r="U36" s="182"/>
      <c r="V36" s="182"/>
      <c r="W36" s="182"/>
      <c r="X36" s="182"/>
      <c r="Z36" s="135"/>
      <c r="AA36" s="135"/>
      <c r="AB36" s="144"/>
      <c r="AC36" s="135"/>
      <c r="AD36" s="182"/>
      <c r="AE36" s="182"/>
      <c r="AF36" s="182"/>
      <c r="AG36" s="182"/>
      <c r="AH36" s="182"/>
      <c r="AI36" s="182"/>
      <c r="AJ36" s="182"/>
      <c r="AK36" s="182"/>
      <c r="AL36" s="254"/>
      <c r="AM36" s="254"/>
      <c r="AN36" s="254"/>
      <c r="AO36" s="254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</row>
    <row r="37" spans="2:53" x14ac:dyDescent="0.15">
      <c r="B37" s="159"/>
      <c r="C37" s="144">
        <v>9</v>
      </c>
      <c r="D37" s="160"/>
      <c r="E37" s="209">
        <v>2310</v>
      </c>
      <c r="F37" s="209">
        <v>2992.5</v>
      </c>
      <c r="G37" s="209">
        <v>2683.1832524271854</v>
      </c>
      <c r="H37" s="209">
        <v>5169</v>
      </c>
      <c r="I37" s="209">
        <v>2940</v>
      </c>
      <c r="J37" s="209">
        <v>3832.5</v>
      </c>
      <c r="K37" s="209">
        <v>3271.1515398735469</v>
      </c>
      <c r="L37" s="209">
        <v>9053.6</v>
      </c>
      <c r="M37" s="228">
        <v>0</v>
      </c>
      <c r="N37" s="228">
        <v>0</v>
      </c>
      <c r="O37" s="228">
        <v>0</v>
      </c>
      <c r="P37" s="253">
        <v>0</v>
      </c>
      <c r="Q37" s="182"/>
      <c r="R37" s="182"/>
      <c r="S37" s="182"/>
      <c r="T37" s="182"/>
      <c r="U37" s="182"/>
      <c r="V37" s="182"/>
      <c r="W37" s="182"/>
      <c r="X37" s="182"/>
      <c r="Z37" s="135"/>
      <c r="AA37" s="135"/>
      <c r="AB37" s="144"/>
      <c r="AC37" s="135"/>
      <c r="AD37" s="182"/>
      <c r="AE37" s="182"/>
      <c r="AF37" s="182"/>
      <c r="AG37" s="182"/>
      <c r="AH37" s="182"/>
      <c r="AI37" s="182"/>
      <c r="AJ37" s="182"/>
      <c r="AK37" s="182"/>
      <c r="AL37" s="254"/>
      <c r="AM37" s="254"/>
      <c r="AN37" s="254"/>
      <c r="AO37" s="254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</row>
    <row r="38" spans="2:53" x14ac:dyDescent="0.15">
      <c r="B38" s="159"/>
      <c r="C38" s="144">
        <v>10</v>
      </c>
      <c r="D38" s="160"/>
      <c r="E38" s="209">
        <v>2310</v>
      </c>
      <c r="F38" s="209">
        <v>2730</v>
      </c>
      <c r="G38" s="209">
        <v>2551.50787460627</v>
      </c>
      <c r="H38" s="209">
        <v>4468.8</v>
      </c>
      <c r="I38" s="209">
        <v>3045</v>
      </c>
      <c r="J38" s="209">
        <v>3832.5</v>
      </c>
      <c r="K38" s="209">
        <v>3381.4596972176751</v>
      </c>
      <c r="L38" s="209">
        <v>11691.8</v>
      </c>
      <c r="M38" s="228">
        <v>0</v>
      </c>
      <c r="N38" s="228">
        <v>0</v>
      </c>
      <c r="O38" s="228">
        <v>0</v>
      </c>
      <c r="P38" s="253">
        <v>0</v>
      </c>
      <c r="Q38" s="182"/>
      <c r="R38" s="182"/>
      <c r="S38" s="182"/>
      <c r="T38" s="182"/>
      <c r="U38" s="182"/>
      <c r="V38" s="182"/>
      <c r="W38" s="182"/>
      <c r="X38" s="182"/>
      <c r="Z38" s="135"/>
      <c r="AA38" s="135"/>
      <c r="AB38" s="144"/>
      <c r="AC38" s="135"/>
      <c r="AD38" s="182"/>
      <c r="AE38" s="182"/>
      <c r="AF38" s="182"/>
      <c r="AG38" s="182"/>
      <c r="AH38" s="182"/>
      <c r="AI38" s="182"/>
      <c r="AJ38" s="182"/>
      <c r="AK38" s="182"/>
      <c r="AL38" s="254"/>
      <c r="AM38" s="254"/>
      <c r="AN38" s="254"/>
      <c r="AO38" s="254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</row>
    <row r="39" spans="2:53" x14ac:dyDescent="0.15">
      <c r="B39" s="159"/>
      <c r="C39" s="144">
        <v>11</v>
      </c>
      <c r="D39" s="160"/>
      <c r="E39" s="209">
        <v>2310</v>
      </c>
      <c r="F39" s="209">
        <v>2835</v>
      </c>
      <c r="G39" s="209">
        <v>2625.4060864775556</v>
      </c>
      <c r="H39" s="209">
        <v>5097</v>
      </c>
      <c r="I39" s="209">
        <v>3150</v>
      </c>
      <c r="J39" s="209">
        <v>3853.5</v>
      </c>
      <c r="K39" s="209">
        <v>3501.7732077647515</v>
      </c>
      <c r="L39" s="209">
        <v>9911.4</v>
      </c>
      <c r="M39" s="253">
        <v>0</v>
      </c>
      <c r="N39" s="228">
        <v>0</v>
      </c>
      <c r="O39" s="228">
        <v>0</v>
      </c>
      <c r="P39" s="228">
        <v>0</v>
      </c>
      <c r="Q39" s="182"/>
      <c r="R39" s="182"/>
      <c r="S39" s="182"/>
      <c r="T39" s="182"/>
      <c r="U39" s="182"/>
      <c r="V39" s="182"/>
      <c r="W39" s="182"/>
      <c r="X39" s="182"/>
      <c r="Z39" s="135"/>
      <c r="AA39" s="135"/>
      <c r="AB39" s="144"/>
      <c r="AC39" s="135"/>
      <c r="AD39" s="182"/>
      <c r="AE39" s="182"/>
      <c r="AF39" s="182"/>
      <c r="AG39" s="182"/>
      <c r="AH39" s="182"/>
      <c r="AI39" s="182"/>
      <c r="AJ39" s="182"/>
      <c r="AK39" s="182"/>
      <c r="AL39" s="254"/>
      <c r="AM39" s="254"/>
      <c r="AN39" s="254"/>
      <c r="AO39" s="254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</row>
    <row r="40" spans="2:53" x14ac:dyDescent="0.15">
      <c r="B40" s="159"/>
      <c r="C40" s="144">
        <v>12</v>
      </c>
      <c r="D40" s="160"/>
      <c r="E40" s="209">
        <v>2310</v>
      </c>
      <c r="F40" s="209">
        <v>2835</v>
      </c>
      <c r="G40" s="209">
        <v>2651.0976501531882</v>
      </c>
      <c r="H40" s="209">
        <v>8567.2000000000007</v>
      </c>
      <c r="I40" s="209">
        <v>3150</v>
      </c>
      <c r="J40" s="209">
        <v>3832.5</v>
      </c>
      <c r="K40" s="209">
        <v>3520.4175305442423</v>
      </c>
      <c r="L40" s="209">
        <v>10384.9</v>
      </c>
      <c r="M40" s="228">
        <v>0</v>
      </c>
      <c r="N40" s="228">
        <v>0</v>
      </c>
      <c r="O40" s="228">
        <v>0</v>
      </c>
      <c r="P40" s="253">
        <v>0</v>
      </c>
      <c r="Q40" s="182"/>
      <c r="R40" s="182"/>
      <c r="S40" s="182"/>
      <c r="T40" s="182"/>
      <c r="U40" s="182"/>
      <c r="V40" s="182"/>
      <c r="W40" s="182"/>
      <c r="X40" s="182"/>
      <c r="Z40" s="135"/>
      <c r="AA40" s="135"/>
      <c r="AB40" s="144"/>
      <c r="AC40" s="135"/>
      <c r="AD40" s="182"/>
      <c r="AE40" s="182"/>
      <c r="AF40" s="182"/>
      <c r="AG40" s="182"/>
      <c r="AH40" s="182"/>
      <c r="AI40" s="182"/>
      <c r="AJ40" s="182"/>
      <c r="AK40" s="182"/>
      <c r="AL40" s="254"/>
      <c r="AM40" s="254"/>
      <c r="AN40" s="254"/>
      <c r="AO40" s="254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</row>
    <row r="41" spans="2:53" x14ac:dyDescent="0.15">
      <c r="B41" s="159" t="s">
        <v>156</v>
      </c>
      <c r="C41" s="144">
        <v>1</v>
      </c>
      <c r="D41" s="160" t="s">
        <v>157</v>
      </c>
      <c r="E41" s="209">
        <v>2310</v>
      </c>
      <c r="F41" s="209">
        <v>2625</v>
      </c>
      <c r="G41" s="209">
        <v>2462.3401771336557</v>
      </c>
      <c r="H41" s="209">
        <v>4554.5</v>
      </c>
      <c r="I41" s="209">
        <v>2940</v>
      </c>
      <c r="J41" s="209">
        <v>3675</v>
      </c>
      <c r="K41" s="209">
        <v>3307.2474418604656</v>
      </c>
      <c r="L41" s="210">
        <v>8071</v>
      </c>
      <c r="M41" s="228">
        <v>0</v>
      </c>
      <c r="N41" s="228">
        <v>0</v>
      </c>
      <c r="O41" s="228">
        <v>0</v>
      </c>
      <c r="P41" s="228">
        <v>0</v>
      </c>
      <c r="Q41" s="182"/>
      <c r="R41" s="182"/>
      <c r="S41" s="182"/>
      <c r="T41" s="182"/>
      <c r="U41" s="182"/>
      <c r="V41" s="182"/>
      <c r="W41" s="182"/>
      <c r="X41" s="182"/>
      <c r="Z41" s="135"/>
      <c r="AA41" s="135"/>
      <c r="AB41" s="144"/>
      <c r="AC41" s="135"/>
      <c r="AD41" s="182"/>
      <c r="AE41" s="182"/>
      <c r="AF41" s="182"/>
      <c r="AG41" s="182"/>
      <c r="AH41" s="182"/>
      <c r="AI41" s="182"/>
      <c r="AJ41" s="182"/>
      <c r="AK41" s="182"/>
      <c r="AL41" s="254"/>
      <c r="AM41" s="254"/>
      <c r="AN41" s="254"/>
      <c r="AO41" s="254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</row>
    <row r="42" spans="2:53" x14ac:dyDescent="0.15">
      <c r="B42" s="159"/>
      <c r="C42" s="144">
        <v>2</v>
      </c>
      <c r="D42" s="160"/>
      <c r="E42" s="209">
        <v>2310</v>
      </c>
      <c r="F42" s="209">
        <v>2625</v>
      </c>
      <c r="G42" s="209">
        <v>2477.6723107569715</v>
      </c>
      <c r="H42" s="209">
        <v>3880.7</v>
      </c>
      <c r="I42" s="209">
        <v>2940</v>
      </c>
      <c r="J42" s="209">
        <v>3570</v>
      </c>
      <c r="K42" s="209">
        <v>3255.0683297180049</v>
      </c>
      <c r="L42" s="209">
        <v>8930.6</v>
      </c>
      <c r="M42" s="228">
        <v>0</v>
      </c>
      <c r="N42" s="228">
        <v>0</v>
      </c>
      <c r="O42" s="228">
        <v>0</v>
      </c>
      <c r="P42" s="228">
        <v>0</v>
      </c>
      <c r="Q42" s="182"/>
      <c r="R42" s="182"/>
      <c r="S42" s="182"/>
      <c r="T42" s="182"/>
      <c r="U42" s="182"/>
      <c r="V42" s="182"/>
      <c r="W42" s="182"/>
      <c r="X42" s="182"/>
      <c r="Z42" s="135"/>
      <c r="AA42" s="135"/>
      <c r="AB42" s="144"/>
      <c r="AC42" s="135"/>
      <c r="AD42" s="182"/>
      <c r="AE42" s="182"/>
      <c r="AF42" s="182"/>
      <c r="AG42" s="182"/>
      <c r="AH42" s="182"/>
      <c r="AI42" s="182"/>
      <c r="AJ42" s="182"/>
      <c r="AK42" s="182"/>
      <c r="AL42" s="254"/>
      <c r="AM42" s="254"/>
      <c r="AN42" s="254"/>
      <c r="AO42" s="254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</row>
    <row r="43" spans="2:53" x14ac:dyDescent="0.15">
      <c r="B43" s="159"/>
      <c r="C43" s="144">
        <v>3</v>
      </c>
      <c r="D43" s="160"/>
      <c r="E43" s="209">
        <v>2310</v>
      </c>
      <c r="F43" s="209">
        <v>2693.25</v>
      </c>
      <c r="G43" s="209">
        <v>2530.3168792255674</v>
      </c>
      <c r="H43" s="209">
        <v>5236</v>
      </c>
      <c r="I43" s="209">
        <v>2940</v>
      </c>
      <c r="J43" s="209">
        <v>3832.5</v>
      </c>
      <c r="K43" s="209">
        <v>3281.3303834808271</v>
      </c>
      <c r="L43" s="209">
        <v>11266.5</v>
      </c>
      <c r="M43" s="228">
        <v>0</v>
      </c>
      <c r="N43" s="228">
        <v>0</v>
      </c>
      <c r="O43" s="228">
        <v>0</v>
      </c>
      <c r="P43" s="253">
        <v>0</v>
      </c>
      <c r="Q43" s="182"/>
      <c r="R43" s="182"/>
      <c r="S43" s="182"/>
      <c r="T43" s="182"/>
      <c r="U43" s="182"/>
      <c r="V43" s="182"/>
      <c r="W43" s="182"/>
      <c r="X43" s="182"/>
      <c r="Z43" s="135"/>
      <c r="AA43" s="135"/>
      <c r="AB43" s="144"/>
      <c r="AC43" s="135"/>
      <c r="AD43" s="182"/>
      <c r="AE43" s="182"/>
      <c r="AF43" s="182"/>
      <c r="AG43" s="182"/>
      <c r="AH43" s="182"/>
      <c r="AI43" s="182"/>
      <c r="AJ43" s="182"/>
      <c r="AK43" s="182"/>
      <c r="AL43" s="254"/>
      <c r="AM43" s="254"/>
      <c r="AN43" s="254"/>
      <c r="AO43" s="254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</row>
    <row r="44" spans="2:53" x14ac:dyDescent="0.15">
      <c r="B44" s="159"/>
      <c r="C44" s="144">
        <v>4</v>
      </c>
      <c r="D44" s="160"/>
      <c r="E44" s="209">
        <v>2430</v>
      </c>
      <c r="F44" s="209">
        <v>2754</v>
      </c>
      <c r="G44" s="209">
        <v>2614.0510656620022</v>
      </c>
      <c r="H44" s="209">
        <v>5017.5</v>
      </c>
      <c r="I44" s="209">
        <v>3024</v>
      </c>
      <c r="J44" s="209">
        <v>3888</v>
      </c>
      <c r="K44" s="209">
        <v>3445.1787289915969</v>
      </c>
      <c r="L44" s="209">
        <v>10549.8</v>
      </c>
      <c r="M44" s="228">
        <v>0</v>
      </c>
      <c r="N44" s="228">
        <v>0</v>
      </c>
      <c r="O44" s="228">
        <v>0</v>
      </c>
      <c r="P44" s="253">
        <v>0</v>
      </c>
      <c r="Q44" s="182"/>
      <c r="R44" s="182"/>
      <c r="S44" s="182"/>
      <c r="T44" s="182"/>
      <c r="U44" s="182"/>
      <c r="V44" s="182"/>
      <c r="W44" s="182"/>
      <c r="X44" s="182"/>
      <c r="Z44" s="135"/>
      <c r="AA44" s="135"/>
      <c r="AB44" s="144"/>
      <c r="AC44" s="135"/>
      <c r="AD44" s="182"/>
      <c r="AE44" s="182"/>
      <c r="AF44" s="182"/>
      <c r="AG44" s="182"/>
      <c r="AH44" s="182"/>
      <c r="AI44" s="182"/>
      <c r="AJ44" s="182"/>
      <c r="AK44" s="182"/>
      <c r="AL44" s="254"/>
      <c r="AM44" s="254"/>
      <c r="AN44" s="254"/>
      <c r="AO44" s="254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</row>
    <row r="45" spans="2:53" x14ac:dyDescent="0.15">
      <c r="B45" s="150"/>
      <c r="C45" s="154">
        <v>5</v>
      </c>
      <c r="D45" s="166"/>
      <c r="E45" s="211">
        <v>2268</v>
      </c>
      <c r="F45" s="211">
        <v>2646</v>
      </c>
      <c r="G45" s="211">
        <v>2451.7437780269051</v>
      </c>
      <c r="H45" s="211">
        <v>5729.5</v>
      </c>
      <c r="I45" s="211">
        <v>2916</v>
      </c>
      <c r="J45" s="211">
        <v>3672</v>
      </c>
      <c r="K45" s="211">
        <v>3240.2985937051567</v>
      </c>
      <c r="L45" s="211">
        <v>12968.4</v>
      </c>
      <c r="M45" s="256">
        <v>0</v>
      </c>
      <c r="N45" s="256">
        <v>0</v>
      </c>
      <c r="O45" s="256">
        <v>0</v>
      </c>
      <c r="P45" s="257">
        <v>0</v>
      </c>
      <c r="Q45" s="182"/>
      <c r="R45" s="182"/>
      <c r="S45" s="182"/>
      <c r="T45" s="182"/>
      <c r="U45" s="182"/>
      <c r="V45" s="182"/>
      <c r="W45" s="182"/>
      <c r="X45" s="182"/>
      <c r="Z45" s="135"/>
      <c r="AA45" s="135"/>
      <c r="AB45" s="144"/>
      <c r="AC45" s="135"/>
      <c r="AD45" s="182"/>
      <c r="AE45" s="182"/>
      <c r="AF45" s="182"/>
      <c r="AG45" s="182"/>
      <c r="AH45" s="182"/>
      <c r="AI45" s="182"/>
      <c r="AJ45" s="182"/>
      <c r="AK45" s="182"/>
      <c r="AL45" s="254"/>
      <c r="AM45" s="254"/>
      <c r="AN45" s="254"/>
      <c r="AO45" s="254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</row>
    <row r="46" spans="2:53" x14ac:dyDescent="0.15"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254"/>
      <c r="AM46" s="254"/>
      <c r="AN46" s="254"/>
      <c r="AO46" s="254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</row>
    <row r="47" spans="2:53" x14ac:dyDescent="0.15"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</row>
    <row r="48" spans="2:53" x14ac:dyDescent="0.15"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</row>
    <row r="49" spans="26:53" x14ac:dyDescent="0.15"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</row>
    <row r="50" spans="26:53" x14ac:dyDescent="0.15"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</row>
    <row r="51" spans="26:53" x14ac:dyDescent="0.15"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</row>
    <row r="52" spans="26:53" x14ac:dyDescent="0.15"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</row>
    <row r="53" spans="26:53" x14ac:dyDescent="0.15"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  <c r="BA53" s="135"/>
    </row>
    <row r="54" spans="26:53" x14ac:dyDescent="0.15"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  <c r="AY54" s="135"/>
      <c r="AZ54" s="135"/>
      <c r="BA54" s="135"/>
    </row>
    <row r="55" spans="26:53" x14ac:dyDescent="0.15"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5"/>
      <c r="AT55" s="135"/>
      <c r="AU55" s="135"/>
      <c r="AV55" s="135"/>
      <c r="AW55" s="135"/>
      <c r="AX55" s="135"/>
      <c r="AY55" s="135"/>
      <c r="AZ55" s="135"/>
      <c r="BA55" s="135"/>
    </row>
    <row r="56" spans="26:53" x14ac:dyDescent="0.15"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  <c r="AS56" s="135"/>
      <c r="AT56" s="135"/>
      <c r="AU56" s="135"/>
      <c r="AV56" s="135"/>
      <c r="AW56" s="135"/>
      <c r="AX56" s="135"/>
      <c r="AY56" s="135"/>
      <c r="AZ56" s="135"/>
      <c r="BA56" s="135"/>
    </row>
  </sheetData>
  <mergeCells count="16">
    <mergeCell ref="AT6:AW6"/>
    <mergeCell ref="E26:H26"/>
    <mergeCell ref="I26:L26"/>
    <mergeCell ref="M26:P26"/>
    <mergeCell ref="E6:H6"/>
    <mergeCell ref="I6:L6"/>
    <mergeCell ref="M6:P6"/>
    <mergeCell ref="Q6:T6"/>
    <mergeCell ref="U6:X6"/>
    <mergeCell ref="AD6:AG6"/>
    <mergeCell ref="AD27:AG27"/>
    <mergeCell ref="AH27:AK27"/>
    <mergeCell ref="AL27:AO27"/>
    <mergeCell ref="AH6:AK6"/>
    <mergeCell ref="AL6:AO6"/>
    <mergeCell ref="AP6:AS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9"/>
  <sheetViews>
    <sheetView zoomScaleNormal="100" workbookViewId="0"/>
  </sheetViews>
  <sheetFormatPr defaultColWidth="7.5" defaultRowHeight="12" x14ac:dyDescent="0.15"/>
  <cols>
    <col min="1" max="1" width="0.625" style="185" customWidth="1"/>
    <col min="2" max="2" width="5.625" style="185" customWidth="1"/>
    <col min="3" max="3" width="2.75" style="185" customWidth="1"/>
    <col min="4" max="4" width="5.5" style="185" customWidth="1"/>
    <col min="5" max="7" width="5.875" style="185" customWidth="1"/>
    <col min="8" max="8" width="8.125" style="185" customWidth="1"/>
    <col min="9" max="11" width="5.875" style="185" customWidth="1"/>
    <col min="12" max="12" width="8.125" style="185" customWidth="1"/>
    <col min="13" max="15" width="5.875" style="185" customWidth="1"/>
    <col min="16" max="16" width="8.125" style="185" customWidth="1"/>
    <col min="17" max="19" width="5.875" style="185" customWidth="1"/>
    <col min="20" max="20" width="8.125" style="185" customWidth="1"/>
    <col min="21" max="23" width="5.875" style="185" customWidth="1"/>
    <col min="24" max="24" width="8.125" style="185" customWidth="1"/>
    <col min="25" max="16384" width="7.5" style="185"/>
  </cols>
  <sheetData>
    <row r="1" spans="2:52" x14ac:dyDescent="0.15"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</row>
    <row r="2" spans="2:52" x14ac:dyDescent="0.15"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</row>
    <row r="3" spans="2:52" x14ac:dyDescent="0.15">
      <c r="B3" s="185" t="s">
        <v>163</v>
      </c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</row>
    <row r="4" spans="2:52" x14ac:dyDescent="0.15">
      <c r="X4" s="186" t="s">
        <v>89</v>
      </c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7"/>
      <c r="AW4" s="182"/>
      <c r="AX4" s="182"/>
      <c r="AY4" s="182"/>
      <c r="AZ4" s="182"/>
    </row>
    <row r="5" spans="2:52" ht="6" customHeight="1" x14ac:dyDescent="0.15"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</row>
    <row r="6" spans="2:52" x14ac:dyDescent="0.15">
      <c r="B6" s="189"/>
      <c r="C6" s="190" t="s">
        <v>90</v>
      </c>
      <c r="D6" s="191"/>
      <c r="E6" s="214" t="s">
        <v>123</v>
      </c>
      <c r="F6" s="215"/>
      <c r="G6" s="215"/>
      <c r="H6" s="216"/>
      <c r="I6" s="214" t="s">
        <v>124</v>
      </c>
      <c r="J6" s="215"/>
      <c r="K6" s="215"/>
      <c r="L6" s="216"/>
      <c r="M6" s="214" t="s">
        <v>125</v>
      </c>
      <c r="N6" s="215"/>
      <c r="O6" s="215"/>
      <c r="P6" s="216"/>
      <c r="Q6" s="214" t="s">
        <v>127</v>
      </c>
      <c r="R6" s="215"/>
      <c r="S6" s="215"/>
      <c r="T6" s="216"/>
      <c r="U6" s="235" t="s">
        <v>135</v>
      </c>
      <c r="V6" s="236"/>
      <c r="W6" s="236"/>
      <c r="X6" s="237"/>
      <c r="Z6" s="182"/>
      <c r="AA6" s="192"/>
      <c r="AB6" s="192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46"/>
      <c r="AT6" s="146"/>
      <c r="AU6" s="146"/>
      <c r="AV6" s="146"/>
      <c r="AW6" s="182"/>
      <c r="AX6" s="182"/>
      <c r="AY6" s="182"/>
      <c r="AZ6" s="182"/>
    </row>
    <row r="7" spans="2:52" x14ac:dyDescent="0.15">
      <c r="B7" s="193" t="s">
        <v>96</v>
      </c>
      <c r="C7" s="194"/>
      <c r="D7" s="195"/>
      <c r="E7" s="198" t="s">
        <v>97</v>
      </c>
      <c r="F7" s="197" t="s">
        <v>98</v>
      </c>
      <c r="G7" s="199" t="s">
        <v>99</v>
      </c>
      <c r="H7" s="197" t="s">
        <v>100</v>
      </c>
      <c r="I7" s="198" t="s">
        <v>97</v>
      </c>
      <c r="J7" s="197" t="s">
        <v>98</v>
      </c>
      <c r="K7" s="199" t="s">
        <v>99</v>
      </c>
      <c r="L7" s="197" t="s">
        <v>100</v>
      </c>
      <c r="M7" s="198" t="s">
        <v>97</v>
      </c>
      <c r="N7" s="197" t="s">
        <v>98</v>
      </c>
      <c r="O7" s="198" t="s">
        <v>99</v>
      </c>
      <c r="P7" s="197" t="s">
        <v>100</v>
      </c>
      <c r="Q7" s="198" t="s">
        <v>97</v>
      </c>
      <c r="R7" s="197" t="s">
        <v>98</v>
      </c>
      <c r="S7" s="199" t="s">
        <v>99</v>
      </c>
      <c r="T7" s="197" t="s">
        <v>100</v>
      </c>
      <c r="U7" s="198" t="s">
        <v>97</v>
      </c>
      <c r="V7" s="197" t="s">
        <v>98</v>
      </c>
      <c r="W7" s="199" t="s">
        <v>99</v>
      </c>
      <c r="X7" s="197" t="s">
        <v>100</v>
      </c>
      <c r="Z7" s="194"/>
      <c r="AA7" s="194"/>
      <c r="AB7" s="194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82"/>
      <c r="AX7" s="182"/>
      <c r="AY7" s="182"/>
      <c r="AZ7" s="182"/>
    </row>
    <row r="8" spans="2:52" x14ac:dyDescent="0.15">
      <c r="B8" s="201"/>
      <c r="C8" s="188"/>
      <c r="D8" s="188"/>
      <c r="E8" s="202"/>
      <c r="F8" s="203"/>
      <c r="G8" s="204" t="s">
        <v>101</v>
      </c>
      <c r="H8" s="203"/>
      <c r="I8" s="202"/>
      <c r="J8" s="203"/>
      <c r="K8" s="204" t="s">
        <v>101</v>
      </c>
      <c r="L8" s="203"/>
      <c r="M8" s="202"/>
      <c r="N8" s="203"/>
      <c r="O8" s="202" t="s">
        <v>101</v>
      </c>
      <c r="P8" s="203"/>
      <c r="Q8" s="202"/>
      <c r="R8" s="203"/>
      <c r="S8" s="204" t="s">
        <v>101</v>
      </c>
      <c r="T8" s="203"/>
      <c r="U8" s="202"/>
      <c r="V8" s="203"/>
      <c r="W8" s="204" t="s">
        <v>101</v>
      </c>
      <c r="X8" s="203"/>
      <c r="Z8" s="182"/>
      <c r="AA8" s="182"/>
      <c r="AB8" s="18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82"/>
      <c r="AX8" s="182"/>
      <c r="AY8" s="182"/>
      <c r="AZ8" s="182"/>
    </row>
    <row r="9" spans="2:52" ht="14.1" customHeight="1" x14ac:dyDescent="0.15">
      <c r="B9" s="189" t="s">
        <v>160</v>
      </c>
      <c r="C9" s="199">
        <v>22</v>
      </c>
      <c r="D9" s="207" t="s">
        <v>161</v>
      </c>
      <c r="E9" s="206">
        <v>1680</v>
      </c>
      <c r="F9" s="206">
        <v>3465</v>
      </c>
      <c r="G9" s="206">
        <v>2212</v>
      </c>
      <c r="H9" s="206">
        <v>880717</v>
      </c>
      <c r="I9" s="206">
        <v>1155</v>
      </c>
      <c r="J9" s="206">
        <v>2153</v>
      </c>
      <c r="K9" s="206">
        <v>1685</v>
      </c>
      <c r="L9" s="206">
        <v>921387</v>
      </c>
      <c r="M9" s="206">
        <v>1050</v>
      </c>
      <c r="N9" s="206">
        <v>1985</v>
      </c>
      <c r="O9" s="208">
        <v>1467</v>
      </c>
      <c r="P9" s="206">
        <v>263404</v>
      </c>
      <c r="Q9" s="206">
        <v>3675</v>
      </c>
      <c r="R9" s="206">
        <v>5408</v>
      </c>
      <c r="S9" s="206">
        <v>4522</v>
      </c>
      <c r="T9" s="206">
        <v>146300</v>
      </c>
      <c r="U9" s="206">
        <v>2940</v>
      </c>
      <c r="V9" s="206">
        <v>5115</v>
      </c>
      <c r="W9" s="206">
        <v>3709</v>
      </c>
      <c r="X9" s="208">
        <v>376476</v>
      </c>
      <c r="Z9" s="182"/>
      <c r="AA9" s="19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</row>
    <row r="10" spans="2:52" ht="14.1" customHeight="1" x14ac:dyDescent="0.15">
      <c r="B10" s="213"/>
      <c r="C10" s="192">
        <v>23</v>
      </c>
      <c r="D10" s="210"/>
      <c r="E10" s="162">
        <v>1680</v>
      </c>
      <c r="F10" s="162">
        <v>3486</v>
      </c>
      <c r="G10" s="162">
        <v>2371.0546522069894</v>
      </c>
      <c r="H10" s="162">
        <v>497601.6999999999</v>
      </c>
      <c r="I10" s="162">
        <v>1365</v>
      </c>
      <c r="J10" s="162">
        <v>2205</v>
      </c>
      <c r="K10" s="162">
        <v>1785.4673109623191</v>
      </c>
      <c r="L10" s="162">
        <v>598208.79999999981</v>
      </c>
      <c r="M10" s="162">
        <v>1050</v>
      </c>
      <c r="N10" s="162">
        <v>1837.5</v>
      </c>
      <c r="O10" s="162">
        <v>1506.8147476125516</v>
      </c>
      <c r="P10" s="162">
        <v>121740.8</v>
      </c>
      <c r="Q10" s="162">
        <v>3990</v>
      </c>
      <c r="R10" s="162">
        <v>5565</v>
      </c>
      <c r="S10" s="162">
        <v>4695.0070345368704</v>
      </c>
      <c r="T10" s="162">
        <v>87444.800000000017</v>
      </c>
      <c r="U10" s="162">
        <v>3150</v>
      </c>
      <c r="V10" s="162">
        <v>4725</v>
      </c>
      <c r="W10" s="162">
        <v>3862.9979139957491</v>
      </c>
      <c r="X10" s="163">
        <v>210688.6</v>
      </c>
      <c r="Z10" s="182"/>
      <c r="AA10" s="19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</row>
    <row r="11" spans="2:52" ht="14.1" customHeight="1" x14ac:dyDescent="0.15">
      <c r="B11" s="213"/>
      <c r="C11" s="192">
        <v>24</v>
      </c>
      <c r="D11" s="210"/>
      <c r="E11" s="162">
        <v>1680</v>
      </c>
      <c r="F11" s="162">
        <v>2940</v>
      </c>
      <c r="G11" s="269">
        <v>2095.2966754835493</v>
      </c>
      <c r="H11" s="162">
        <v>563336.80000000005</v>
      </c>
      <c r="I11" s="162">
        <v>1365</v>
      </c>
      <c r="J11" s="162">
        <v>1995</v>
      </c>
      <c r="K11" s="246">
        <v>1524.5274212153199</v>
      </c>
      <c r="L11" s="162">
        <v>629710.9</v>
      </c>
      <c r="M11" s="162">
        <v>1155</v>
      </c>
      <c r="N11" s="162">
        <v>1617</v>
      </c>
      <c r="O11" s="246">
        <v>1315.4176535741667</v>
      </c>
      <c r="P11" s="162">
        <v>112720.00000000001</v>
      </c>
      <c r="Q11" s="162">
        <v>4410</v>
      </c>
      <c r="R11" s="162">
        <v>5628</v>
      </c>
      <c r="S11" s="246">
        <v>4600.2224723615045</v>
      </c>
      <c r="T11" s="162">
        <v>121816.00000000001</v>
      </c>
      <c r="U11" s="162">
        <v>3360</v>
      </c>
      <c r="V11" s="162">
        <v>4801.6500000000005</v>
      </c>
      <c r="W11" s="246">
        <v>3776.8865953968698</v>
      </c>
      <c r="X11" s="163">
        <v>230648.09999999998</v>
      </c>
      <c r="Z11" s="182"/>
      <c r="AA11" s="19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</row>
    <row r="12" spans="2:52" ht="14.1" customHeight="1" x14ac:dyDescent="0.15">
      <c r="B12" s="201"/>
      <c r="C12" s="204">
        <v>25</v>
      </c>
      <c r="D12" s="212"/>
      <c r="E12" s="211">
        <v>1890</v>
      </c>
      <c r="F12" s="211">
        <v>2940</v>
      </c>
      <c r="G12" s="211">
        <v>2302.7797314601185</v>
      </c>
      <c r="H12" s="211">
        <v>653061.50000000012</v>
      </c>
      <c r="I12" s="211">
        <v>1470</v>
      </c>
      <c r="J12" s="211">
        <v>2205</v>
      </c>
      <c r="K12" s="211">
        <v>1736.9878158212593</v>
      </c>
      <c r="L12" s="211">
        <v>673132.29999999981</v>
      </c>
      <c r="M12" s="211">
        <v>1136.625</v>
      </c>
      <c r="N12" s="211">
        <v>1680</v>
      </c>
      <c r="O12" s="211">
        <v>1394.2548563989803</v>
      </c>
      <c r="P12" s="211">
        <v>131069.10000000002</v>
      </c>
      <c r="Q12" s="211">
        <v>4410</v>
      </c>
      <c r="R12" s="211">
        <v>5775</v>
      </c>
      <c r="S12" s="211">
        <v>5221.2435797299959</v>
      </c>
      <c r="T12" s="211">
        <v>139732.4</v>
      </c>
      <c r="U12" s="211">
        <v>3780</v>
      </c>
      <c r="V12" s="211">
        <v>5016.9000000000005</v>
      </c>
      <c r="W12" s="211">
        <v>4224.4990951539303</v>
      </c>
      <c r="X12" s="212">
        <v>220064.30000000002</v>
      </c>
      <c r="Z12" s="182"/>
      <c r="AA12" s="192"/>
      <c r="AB12" s="182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82"/>
      <c r="AX12" s="182"/>
      <c r="AY12" s="182"/>
      <c r="AZ12" s="182"/>
    </row>
    <row r="13" spans="2:52" ht="14.1" customHeight="1" x14ac:dyDescent="0.15">
      <c r="B13" s="159"/>
      <c r="C13" s="144">
        <v>5</v>
      </c>
      <c r="D13" s="160"/>
      <c r="E13" s="209">
        <v>1995</v>
      </c>
      <c r="F13" s="209">
        <v>2467.5</v>
      </c>
      <c r="G13" s="209">
        <v>2127.2270848501571</v>
      </c>
      <c r="H13" s="209">
        <v>49403.5</v>
      </c>
      <c r="I13" s="209">
        <v>1470</v>
      </c>
      <c r="J13" s="209">
        <v>1837.5</v>
      </c>
      <c r="K13" s="210">
        <v>1648.186126327407</v>
      </c>
      <c r="L13" s="209">
        <v>51460.3</v>
      </c>
      <c r="M13" s="209">
        <v>1260</v>
      </c>
      <c r="N13" s="209">
        <v>1575</v>
      </c>
      <c r="O13" s="209">
        <v>1408.2225341667549</v>
      </c>
      <c r="P13" s="209">
        <v>10969</v>
      </c>
      <c r="Q13" s="209">
        <v>4410</v>
      </c>
      <c r="R13" s="209">
        <v>5565</v>
      </c>
      <c r="S13" s="209">
        <v>5146.2295723082043</v>
      </c>
      <c r="T13" s="209">
        <v>10980.5</v>
      </c>
      <c r="U13" s="209">
        <v>3780</v>
      </c>
      <c r="V13" s="209">
        <v>4515</v>
      </c>
      <c r="W13" s="209">
        <v>4101.798750582544</v>
      </c>
      <c r="X13" s="210">
        <v>15466.2</v>
      </c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</row>
    <row r="14" spans="2:52" ht="14.1" customHeight="1" x14ac:dyDescent="0.15">
      <c r="B14" s="159"/>
      <c r="C14" s="144">
        <v>6</v>
      </c>
      <c r="D14" s="160"/>
      <c r="E14" s="209">
        <v>1995</v>
      </c>
      <c r="F14" s="209">
        <v>2362.5</v>
      </c>
      <c r="G14" s="209">
        <v>2101.2280706662932</v>
      </c>
      <c r="H14" s="209">
        <v>47769.7</v>
      </c>
      <c r="I14" s="209">
        <v>1575</v>
      </c>
      <c r="J14" s="209">
        <v>1848</v>
      </c>
      <c r="K14" s="209">
        <v>1684.0226682578814</v>
      </c>
      <c r="L14" s="209">
        <v>51456.100000000006</v>
      </c>
      <c r="M14" s="209">
        <v>1260</v>
      </c>
      <c r="N14" s="209">
        <v>1599.99</v>
      </c>
      <c r="O14" s="209">
        <v>1386.6009036144576</v>
      </c>
      <c r="P14" s="209">
        <v>10240.5</v>
      </c>
      <c r="Q14" s="209">
        <v>4567.5</v>
      </c>
      <c r="R14" s="209">
        <v>5565</v>
      </c>
      <c r="S14" s="209">
        <v>5173.7189749022773</v>
      </c>
      <c r="T14" s="209">
        <v>10203.599999999999</v>
      </c>
      <c r="U14" s="209">
        <v>3780</v>
      </c>
      <c r="V14" s="209">
        <v>4462.5</v>
      </c>
      <c r="W14" s="209">
        <v>4077.5955195302531</v>
      </c>
      <c r="X14" s="210">
        <v>13802.099999999999</v>
      </c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</row>
    <row r="15" spans="2:52" ht="14.1" customHeight="1" x14ac:dyDescent="0.15">
      <c r="B15" s="159"/>
      <c r="C15" s="144">
        <v>7</v>
      </c>
      <c r="D15" s="160"/>
      <c r="E15" s="209">
        <v>1942.5</v>
      </c>
      <c r="F15" s="209">
        <v>2310</v>
      </c>
      <c r="G15" s="209">
        <v>2110.5856226537057</v>
      </c>
      <c r="H15" s="209">
        <v>62633</v>
      </c>
      <c r="I15" s="209">
        <v>1575</v>
      </c>
      <c r="J15" s="209">
        <v>1890</v>
      </c>
      <c r="K15" s="209">
        <v>1721.6464613412045</v>
      </c>
      <c r="L15" s="209">
        <v>51811.400000000009</v>
      </c>
      <c r="M15" s="209">
        <v>1365</v>
      </c>
      <c r="N15" s="209">
        <v>1599.99</v>
      </c>
      <c r="O15" s="209">
        <v>1473.1459262851602</v>
      </c>
      <c r="P15" s="209">
        <v>12504.3</v>
      </c>
      <c r="Q15" s="209">
        <v>4830</v>
      </c>
      <c r="R15" s="209">
        <v>5565</v>
      </c>
      <c r="S15" s="209">
        <v>5158.2636661734723</v>
      </c>
      <c r="T15" s="209">
        <v>13034.1</v>
      </c>
      <c r="U15" s="209">
        <v>3990</v>
      </c>
      <c r="V15" s="209">
        <v>4462.5</v>
      </c>
      <c r="W15" s="209">
        <v>4168.2431239143025</v>
      </c>
      <c r="X15" s="210">
        <v>19361.699999999997</v>
      </c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</row>
    <row r="16" spans="2:52" ht="14.1" customHeight="1" x14ac:dyDescent="0.15">
      <c r="B16" s="159"/>
      <c r="C16" s="144">
        <v>8</v>
      </c>
      <c r="D16" s="160"/>
      <c r="E16" s="209">
        <v>1890</v>
      </c>
      <c r="F16" s="209">
        <v>2362.5</v>
      </c>
      <c r="G16" s="209">
        <v>2149.4956779384579</v>
      </c>
      <c r="H16" s="209">
        <v>44193.8</v>
      </c>
      <c r="I16" s="209">
        <v>1522.5</v>
      </c>
      <c r="J16" s="209">
        <v>1785</v>
      </c>
      <c r="K16" s="209">
        <v>1703.7044595324433</v>
      </c>
      <c r="L16" s="209">
        <v>43496.2</v>
      </c>
      <c r="M16" s="209">
        <v>1268.8200000000002</v>
      </c>
      <c r="N16" s="209">
        <v>1585.5</v>
      </c>
      <c r="O16" s="209">
        <v>1445.0197368421052</v>
      </c>
      <c r="P16" s="209">
        <v>9896</v>
      </c>
      <c r="Q16" s="209">
        <v>4935</v>
      </c>
      <c r="R16" s="209">
        <v>5565</v>
      </c>
      <c r="S16" s="209">
        <v>5160.2093874833545</v>
      </c>
      <c r="T16" s="209">
        <v>9915.7000000000007</v>
      </c>
      <c r="U16" s="209">
        <v>3917.7599999999998</v>
      </c>
      <c r="V16" s="209">
        <v>4462.5</v>
      </c>
      <c r="W16" s="209">
        <v>4172.2882688723203</v>
      </c>
      <c r="X16" s="210">
        <v>17695.2</v>
      </c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</row>
    <row r="17" spans="2:52" ht="14.1" customHeight="1" x14ac:dyDescent="0.15">
      <c r="B17" s="159"/>
      <c r="C17" s="144">
        <v>9</v>
      </c>
      <c r="D17" s="160"/>
      <c r="E17" s="209">
        <v>1890</v>
      </c>
      <c r="F17" s="209">
        <v>2520</v>
      </c>
      <c r="G17" s="209">
        <v>2186.858923574518</v>
      </c>
      <c r="H17" s="209">
        <v>57610.6</v>
      </c>
      <c r="I17" s="209">
        <v>1554</v>
      </c>
      <c r="J17" s="209">
        <v>1890</v>
      </c>
      <c r="K17" s="209">
        <v>1762.6178287192388</v>
      </c>
      <c r="L17" s="209">
        <v>61909.3</v>
      </c>
      <c r="M17" s="209">
        <v>1260</v>
      </c>
      <c r="N17" s="209">
        <v>1680</v>
      </c>
      <c r="O17" s="209">
        <v>1463.5458925612627</v>
      </c>
      <c r="P17" s="209">
        <v>12057.9</v>
      </c>
      <c r="Q17" s="209">
        <v>4935</v>
      </c>
      <c r="R17" s="209">
        <v>5565</v>
      </c>
      <c r="S17" s="209">
        <v>5185.4594507443435</v>
      </c>
      <c r="T17" s="209">
        <v>13644.7</v>
      </c>
      <c r="U17" s="209">
        <v>3885</v>
      </c>
      <c r="V17" s="209">
        <v>4515</v>
      </c>
      <c r="W17" s="209">
        <v>4120.3671032953434</v>
      </c>
      <c r="X17" s="210">
        <v>20693.2</v>
      </c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</row>
    <row r="18" spans="2:52" ht="14.1" customHeight="1" x14ac:dyDescent="0.15">
      <c r="B18" s="159"/>
      <c r="C18" s="144">
        <v>10</v>
      </c>
      <c r="D18" s="160"/>
      <c r="E18" s="209">
        <v>2100</v>
      </c>
      <c r="F18" s="209">
        <v>2656.5</v>
      </c>
      <c r="G18" s="209">
        <v>2410.0681607827587</v>
      </c>
      <c r="H18" s="209">
        <v>48529</v>
      </c>
      <c r="I18" s="209">
        <v>1627.5</v>
      </c>
      <c r="J18" s="209">
        <v>1942.5</v>
      </c>
      <c r="K18" s="209">
        <v>1816.136566895211</v>
      </c>
      <c r="L18" s="209">
        <v>52468.4</v>
      </c>
      <c r="M18" s="209">
        <v>1365</v>
      </c>
      <c r="N18" s="209">
        <v>1575</v>
      </c>
      <c r="O18" s="209">
        <v>1460.4340620592384</v>
      </c>
      <c r="P18" s="209">
        <v>10045.800000000001</v>
      </c>
      <c r="Q18" s="209">
        <v>5040</v>
      </c>
      <c r="R18" s="209">
        <v>5460</v>
      </c>
      <c r="S18" s="209">
        <v>5247.8072013093288</v>
      </c>
      <c r="T18" s="209">
        <v>10705.1</v>
      </c>
      <c r="U18" s="209">
        <v>4042.5</v>
      </c>
      <c r="V18" s="209">
        <v>4515</v>
      </c>
      <c r="W18" s="209">
        <v>4220.0102722924084</v>
      </c>
      <c r="X18" s="210">
        <v>17664.099999999999</v>
      </c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</row>
    <row r="19" spans="2:52" ht="14.1" customHeight="1" x14ac:dyDescent="0.15">
      <c r="B19" s="159"/>
      <c r="C19" s="144">
        <v>11</v>
      </c>
      <c r="D19" s="160"/>
      <c r="E19" s="209">
        <v>2415</v>
      </c>
      <c r="F19" s="209">
        <v>2835</v>
      </c>
      <c r="G19" s="209">
        <v>2635.9064365064</v>
      </c>
      <c r="H19" s="209">
        <v>53896</v>
      </c>
      <c r="I19" s="209">
        <v>1680</v>
      </c>
      <c r="J19" s="209">
        <v>2100</v>
      </c>
      <c r="K19" s="209">
        <v>1878.4549023302561</v>
      </c>
      <c r="L19" s="209">
        <v>62491.3</v>
      </c>
      <c r="M19" s="209">
        <v>1365</v>
      </c>
      <c r="N19" s="209">
        <v>1585.5</v>
      </c>
      <c r="O19" s="209">
        <v>1468.4108910891093</v>
      </c>
      <c r="P19" s="209">
        <v>8919.2999999999993</v>
      </c>
      <c r="Q19" s="209">
        <v>5040</v>
      </c>
      <c r="R19" s="209">
        <v>5775</v>
      </c>
      <c r="S19" s="209">
        <v>5386.7688523795678</v>
      </c>
      <c r="T19" s="209">
        <v>12969.199999999999</v>
      </c>
      <c r="U19" s="209">
        <v>4200</v>
      </c>
      <c r="V19" s="209">
        <v>5016.9000000000005</v>
      </c>
      <c r="W19" s="209">
        <v>4480.1191973433188</v>
      </c>
      <c r="X19" s="210">
        <v>20640.599999999999</v>
      </c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</row>
    <row r="20" spans="2:52" ht="14.1" customHeight="1" x14ac:dyDescent="0.15">
      <c r="B20" s="159"/>
      <c r="C20" s="144">
        <v>12</v>
      </c>
      <c r="D20" s="160"/>
      <c r="E20" s="209">
        <v>2572.5</v>
      </c>
      <c r="F20" s="209">
        <v>2940</v>
      </c>
      <c r="G20" s="209">
        <v>2740.836221082413</v>
      </c>
      <c r="H20" s="209">
        <v>72074.400000000009</v>
      </c>
      <c r="I20" s="209">
        <v>1732.5</v>
      </c>
      <c r="J20" s="209">
        <v>2205</v>
      </c>
      <c r="K20" s="209">
        <v>1975.0354733293179</v>
      </c>
      <c r="L20" s="209">
        <v>73404.600000000006</v>
      </c>
      <c r="M20" s="209">
        <v>1312.5</v>
      </c>
      <c r="N20" s="209">
        <v>1585.5</v>
      </c>
      <c r="O20" s="209">
        <v>1459.236449618043</v>
      </c>
      <c r="P20" s="209">
        <v>12931.2</v>
      </c>
      <c r="Q20" s="209">
        <v>5250</v>
      </c>
      <c r="R20" s="209">
        <v>5775</v>
      </c>
      <c r="S20" s="209">
        <v>5497.3724516717039</v>
      </c>
      <c r="T20" s="209">
        <v>13718.4</v>
      </c>
      <c r="U20" s="209">
        <v>4305</v>
      </c>
      <c r="V20" s="209">
        <v>4830</v>
      </c>
      <c r="W20" s="209">
        <v>4526.2293176990997</v>
      </c>
      <c r="X20" s="210">
        <v>24015.100000000002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</row>
    <row r="21" spans="2:52" ht="14.1" customHeight="1" x14ac:dyDescent="0.15">
      <c r="B21" s="159" t="s">
        <v>156</v>
      </c>
      <c r="C21" s="144">
        <v>1</v>
      </c>
      <c r="D21" s="160"/>
      <c r="E21" s="210">
        <v>2100</v>
      </c>
      <c r="F21" s="209">
        <v>2730</v>
      </c>
      <c r="G21" s="209">
        <v>2452.9846640249557</v>
      </c>
      <c r="H21" s="209">
        <v>71008.100000000006</v>
      </c>
      <c r="I21" s="209">
        <v>1627.5</v>
      </c>
      <c r="J21" s="209">
        <v>1942.5</v>
      </c>
      <c r="K21" s="209">
        <v>1797.3036157252882</v>
      </c>
      <c r="L21" s="209">
        <v>73442.100000000006</v>
      </c>
      <c r="M21" s="209">
        <v>1300.0049999999999</v>
      </c>
      <c r="N21" s="209">
        <v>1680</v>
      </c>
      <c r="O21" s="209">
        <v>1465.5373056994817</v>
      </c>
      <c r="P21" s="209">
        <v>9609.4</v>
      </c>
      <c r="Q21" s="209">
        <v>5040</v>
      </c>
      <c r="R21" s="209">
        <v>5598.2849999999999</v>
      </c>
      <c r="S21" s="209">
        <v>5293.9696885813164</v>
      </c>
      <c r="T21" s="209">
        <v>9355.7000000000007</v>
      </c>
      <c r="U21" s="209">
        <v>4105.5</v>
      </c>
      <c r="V21" s="209">
        <v>4620</v>
      </c>
      <c r="W21" s="209">
        <v>4369.5373146357197</v>
      </c>
      <c r="X21" s="210">
        <v>14436.4</v>
      </c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</row>
    <row r="22" spans="2:52" ht="14.1" customHeight="1" x14ac:dyDescent="0.15">
      <c r="B22" s="159"/>
      <c r="C22" s="144">
        <v>2</v>
      </c>
      <c r="D22" s="160"/>
      <c r="E22" s="209">
        <v>2100</v>
      </c>
      <c r="F22" s="209">
        <v>2757.3</v>
      </c>
      <c r="G22" s="209">
        <v>2447.7322257033202</v>
      </c>
      <c r="H22" s="209">
        <v>45747</v>
      </c>
      <c r="I22" s="209">
        <v>1575</v>
      </c>
      <c r="J22" s="209">
        <v>1942.5</v>
      </c>
      <c r="K22" s="209">
        <v>1756.7466247696509</v>
      </c>
      <c r="L22" s="209">
        <v>57303.400000000009</v>
      </c>
      <c r="M22" s="209">
        <v>1300.0049999999999</v>
      </c>
      <c r="N22" s="209">
        <v>1575</v>
      </c>
      <c r="O22" s="209">
        <v>1454.5610599078341</v>
      </c>
      <c r="P22" s="209">
        <v>8919.9</v>
      </c>
      <c r="Q22" s="209">
        <v>4882.5</v>
      </c>
      <c r="R22" s="209">
        <v>5565</v>
      </c>
      <c r="S22" s="209">
        <v>5295.3299853907965</v>
      </c>
      <c r="T22" s="209">
        <v>10668.500000000002</v>
      </c>
      <c r="U22" s="209">
        <v>3990</v>
      </c>
      <c r="V22" s="209">
        <v>4515</v>
      </c>
      <c r="W22" s="209">
        <v>4251.2358925825147</v>
      </c>
      <c r="X22" s="210">
        <v>11040.100000000002</v>
      </c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</row>
    <row r="23" spans="2:52" ht="14.1" customHeight="1" x14ac:dyDescent="0.15">
      <c r="B23" s="159"/>
      <c r="C23" s="144">
        <v>3</v>
      </c>
      <c r="D23" s="160"/>
      <c r="E23" s="209">
        <v>1995</v>
      </c>
      <c r="F23" s="209">
        <v>2520</v>
      </c>
      <c r="G23" s="209">
        <v>2329.5812379807694</v>
      </c>
      <c r="H23" s="209">
        <v>46795.600000000006</v>
      </c>
      <c r="I23" s="209">
        <v>1522.5</v>
      </c>
      <c r="J23" s="209">
        <v>1890</v>
      </c>
      <c r="K23" s="209">
        <v>1730.0720435999299</v>
      </c>
      <c r="L23" s="209">
        <v>53631.6</v>
      </c>
      <c r="M23" s="209">
        <v>1260</v>
      </c>
      <c r="N23" s="209">
        <v>1627.5</v>
      </c>
      <c r="O23" s="209">
        <v>1462.5976704219972</v>
      </c>
      <c r="P23" s="209">
        <v>10564</v>
      </c>
      <c r="Q23" s="209">
        <v>4882.5</v>
      </c>
      <c r="R23" s="209">
        <v>5565</v>
      </c>
      <c r="S23" s="209">
        <v>5251.0480478397203</v>
      </c>
      <c r="T23" s="209">
        <v>11134.5</v>
      </c>
      <c r="U23" s="209">
        <v>3819.48</v>
      </c>
      <c r="V23" s="209">
        <v>4410</v>
      </c>
      <c r="W23" s="209">
        <v>4070.7674613633649</v>
      </c>
      <c r="X23" s="210">
        <v>16465.900000000001</v>
      </c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</row>
    <row r="24" spans="2:52" ht="14.1" customHeight="1" x14ac:dyDescent="0.15">
      <c r="B24" s="159"/>
      <c r="C24" s="144">
        <v>4</v>
      </c>
      <c r="D24" s="160"/>
      <c r="E24" s="209">
        <v>2052</v>
      </c>
      <c r="F24" s="209">
        <v>2430</v>
      </c>
      <c r="G24" s="209">
        <v>2230.8159632882903</v>
      </c>
      <c r="H24" s="209">
        <v>44084.700000000004</v>
      </c>
      <c r="I24" s="209">
        <v>1512</v>
      </c>
      <c r="J24" s="209">
        <v>1944</v>
      </c>
      <c r="K24" s="209">
        <v>1761.6328356127915</v>
      </c>
      <c r="L24" s="209">
        <v>55355.4</v>
      </c>
      <c r="M24" s="209">
        <v>1337.04</v>
      </c>
      <c r="N24" s="209">
        <v>1728</v>
      </c>
      <c r="O24" s="209">
        <v>1483.3881788754343</v>
      </c>
      <c r="P24" s="209">
        <v>14458</v>
      </c>
      <c r="Q24" s="209">
        <v>5108.3999999999996</v>
      </c>
      <c r="R24" s="209">
        <v>5731.56</v>
      </c>
      <c r="S24" s="209">
        <v>5390.1700202493857</v>
      </c>
      <c r="T24" s="209">
        <v>12788.899999999998</v>
      </c>
      <c r="U24" s="209">
        <v>3996</v>
      </c>
      <c r="V24" s="209">
        <v>4536</v>
      </c>
      <c r="W24" s="209">
        <v>4207.2401605517543</v>
      </c>
      <c r="X24" s="210">
        <v>19188.400000000001</v>
      </c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</row>
    <row r="25" spans="2:52" ht="14.1" customHeight="1" x14ac:dyDescent="0.15">
      <c r="B25" s="150"/>
      <c r="C25" s="154">
        <v>5</v>
      </c>
      <c r="D25" s="166"/>
      <c r="E25" s="211">
        <v>2052</v>
      </c>
      <c r="F25" s="211">
        <v>2484</v>
      </c>
      <c r="G25" s="211">
        <v>2256.1266982135862</v>
      </c>
      <c r="H25" s="211">
        <v>42705.5</v>
      </c>
      <c r="I25" s="211">
        <v>1512</v>
      </c>
      <c r="J25" s="211">
        <v>1944</v>
      </c>
      <c r="K25" s="211">
        <v>1750.48771367637</v>
      </c>
      <c r="L25" s="211">
        <v>37088.6</v>
      </c>
      <c r="M25" s="211">
        <v>1337.04</v>
      </c>
      <c r="N25" s="211">
        <v>1620</v>
      </c>
      <c r="O25" s="211">
        <v>1475.4917130069166</v>
      </c>
      <c r="P25" s="211">
        <v>9402.1</v>
      </c>
      <c r="Q25" s="211">
        <v>5184</v>
      </c>
      <c r="R25" s="211">
        <v>5756.8319999999994</v>
      </c>
      <c r="S25" s="211">
        <v>5401.2636174636182</v>
      </c>
      <c r="T25" s="211">
        <v>10178</v>
      </c>
      <c r="U25" s="211">
        <v>3942</v>
      </c>
      <c r="V25" s="211">
        <v>4622.3999999999996</v>
      </c>
      <c r="W25" s="211">
        <v>4158.3740411069748</v>
      </c>
      <c r="X25" s="212">
        <v>15592.400000000001</v>
      </c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</row>
    <row r="26" spans="2:52" x14ac:dyDescent="0.15">
      <c r="B26" s="196"/>
      <c r="C26" s="187"/>
      <c r="D26" s="217"/>
      <c r="E26" s="213"/>
      <c r="F26" s="209"/>
      <c r="G26" s="182"/>
      <c r="H26" s="209"/>
      <c r="I26" s="213"/>
      <c r="J26" s="209"/>
      <c r="K26" s="182"/>
      <c r="L26" s="209"/>
      <c r="M26" s="213"/>
      <c r="N26" s="209"/>
      <c r="O26" s="182"/>
      <c r="P26" s="209"/>
      <c r="Q26" s="213"/>
      <c r="R26" s="209"/>
      <c r="S26" s="182"/>
      <c r="T26" s="209"/>
      <c r="U26" s="213"/>
      <c r="V26" s="209"/>
      <c r="W26" s="182"/>
      <c r="X26" s="209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</row>
    <row r="27" spans="2:52" x14ac:dyDescent="0.15">
      <c r="B27" s="196"/>
      <c r="C27" s="187"/>
      <c r="D27" s="217"/>
      <c r="E27" s="213"/>
      <c r="F27" s="209"/>
      <c r="G27" s="182"/>
      <c r="H27" s="209"/>
      <c r="I27" s="213"/>
      <c r="J27" s="209"/>
      <c r="K27" s="182"/>
      <c r="L27" s="209"/>
      <c r="M27" s="213"/>
      <c r="N27" s="209"/>
      <c r="O27" s="182"/>
      <c r="P27" s="209"/>
      <c r="Q27" s="213"/>
      <c r="R27" s="209"/>
      <c r="S27" s="182"/>
      <c r="T27" s="209"/>
      <c r="U27" s="213"/>
      <c r="V27" s="209"/>
      <c r="W27" s="182"/>
      <c r="X27" s="209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</row>
    <row r="28" spans="2:52" x14ac:dyDescent="0.15">
      <c r="B28" s="193" t="s">
        <v>164</v>
      </c>
      <c r="C28" s="187"/>
      <c r="D28" s="217"/>
      <c r="E28" s="213"/>
      <c r="F28" s="209"/>
      <c r="G28" s="182"/>
      <c r="H28" s="209"/>
      <c r="I28" s="213"/>
      <c r="J28" s="209"/>
      <c r="K28" s="182"/>
      <c r="L28" s="209"/>
      <c r="M28" s="213"/>
      <c r="N28" s="209"/>
      <c r="O28" s="182"/>
      <c r="P28" s="209"/>
      <c r="Q28" s="213"/>
      <c r="R28" s="209"/>
      <c r="S28" s="182"/>
      <c r="T28" s="209"/>
      <c r="U28" s="213"/>
      <c r="V28" s="209"/>
      <c r="W28" s="182"/>
      <c r="X28" s="209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</row>
    <row r="29" spans="2:52" x14ac:dyDescent="0.15">
      <c r="B29" s="218">
        <v>41766</v>
      </c>
      <c r="C29" s="219"/>
      <c r="D29" s="220">
        <v>41768</v>
      </c>
      <c r="E29" s="221">
        <v>2106</v>
      </c>
      <c r="F29" s="221">
        <v>2484</v>
      </c>
      <c r="G29" s="221">
        <v>2237.9915703015236</v>
      </c>
      <c r="H29" s="209">
        <v>9124.2000000000007</v>
      </c>
      <c r="I29" s="221">
        <v>1512</v>
      </c>
      <c r="J29" s="221">
        <v>1944</v>
      </c>
      <c r="K29" s="221">
        <v>1760.2799174035049</v>
      </c>
      <c r="L29" s="209">
        <v>7340.3</v>
      </c>
      <c r="M29" s="221">
        <v>1339.2</v>
      </c>
      <c r="N29" s="221">
        <v>1576.8</v>
      </c>
      <c r="O29" s="221">
        <v>1467.767202091894</v>
      </c>
      <c r="P29" s="209">
        <v>2022.4</v>
      </c>
      <c r="Q29" s="221">
        <v>5184</v>
      </c>
      <c r="R29" s="221">
        <v>5756.8319999999994</v>
      </c>
      <c r="S29" s="221">
        <v>5401.1587044534417</v>
      </c>
      <c r="T29" s="209">
        <v>1959.1</v>
      </c>
      <c r="U29" s="221">
        <v>4006.8</v>
      </c>
      <c r="V29" s="221">
        <v>4622.3999999999996</v>
      </c>
      <c r="W29" s="221">
        <v>4167.5894707047837</v>
      </c>
      <c r="X29" s="209">
        <v>2728.6</v>
      </c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  <c r="AZ29" s="182"/>
    </row>
    <row r="30" spans="2:52" x14ac:dyDescent="0.15">
      <c r="B30" s="218" t="s">
        <v>129</v>
      </c>
      <c r="C30" s="219"/>
      <c r="D30" s="220"/>
      <c r="E30" s="213"/>
      <c r="F30" s="209"/>
      <c r="G30" s="182"/>
      <c r="H30" s="209"/>
      <c r="I30" s="213"/>
      <c r="J30" s="209"/>
      <c r="K30" s="182"/>
      <c r="L30" s="209"/>
      <c r="M30" s="213"/>
      <c r="N30" s="209"/>
      <c r="O30" s="182"/>
      <c r="P30" s="209"/>
      <c r="Q30" s="213"/>
      <c r="R30" s="209"/>
      <c r="S30" s="182"/>
      <c r="T30" s="209"/>
      <c r="U30" s="213"/>
      <c r="V30" s="209"/>
      <c r="W30" s="182"/>
      <c r="X30" s="209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</row>
    <row r="31" spans="2:52" x14ac:dyDescent="0.15">
      <c r="B31" s="218">
        <v>41771</v>
      </c>
      <c r="C31" s="219"/>
      <c r="D31" s="220">
        <v>41775</v>
      </c>
      <c r="E31" s="221">
        <v>2052</v>
      </c>
      <c r="F31" s="221">
        <v>2484</v>
      </c>
      <c r="G31" s="221">
        <v>2270.2896122275693</v>
      </c>
      <c r="H31" s="209">
        <v>9967</v>
      </c>
      <c r="I31" s="221">
        <v>1512</v>
      </c>
      <c r="J31" s="221">
        <v>1944</v>
      </c>
      <c r="K31" s="221">
        <v>1729.7349818361952</v>
      </c>
      <c r="L31" s="209">
        <v>11430.7</v>
      </c>
      <c r="M31" s="221">
        <v>1350</v>
      </c>
      <c r="N31" s="221">
        <v>1620</v>
      </c>
      <c r="O31" s="221">
        <v>1460.7981014729946</v>
      </c>
      <c r="P31" s="209">
        <v>2161.5</v>
      </c>
      <c r="Q31" s="221">
        <v>5184</v>
      </c>
      <c r="R31" s="221">
        <v>5724</v>
      </c>
      <c r="S31" s="221">
        <v>5406.9747692307701</v>
      </c>
      <c r="T31" s="209">
        <v>2459.9</v>
      </c>
      <c r="U31" s="221">
        <v>4006.8</v>
      </c>
      <c r="V31" s="221">
        <v>4622.3999999999996</v>
      </c>
      <c r="W31" s="221">
        <v>4191.1529638554221</v>
      </c>
      <c r="X31" s="209">
        <v>3757.8</v>
      </c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</row>
    <row r="32" spans="2:52" x14ac:dyDescent="0.15">
      <c r="B32" s="218" t="s">
        <v>130</v>
      </c>
      <c r="C32" s="219"/>
      <c r="D32" s="220"/>
      <c r="E32" s="213"/>
      <c r="F32" s="209"/>
      <c r="G32" s="182"/>
      <c r="H32" s="209"/>
      <c r="I32" s="213"/>
      <c r="J32" s="209"/>
      <c r="K32" s="182"/>
      <c r="L32" s="209"/>
      <c r="M32" s="213"/>
      <c r="N32" s="209"/>
      <c r="O32" s="182"/>
      <c r="P32" s="209"/>
      <c r="Q32" s="213"/>
      <c r="R32" s="209"/>
      <c r="S32" s="182"/>
      <c r="T32" s="209"/>
      <c r="U32" s="213"/>
      <c r="V32" s="209"/>
      <c r="W32" s="182"/>
      <c r="X32" s="209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</row>
    <row r="33" spans="2:52" x14ac:dyDescent="0.15">
      <c r="B33" s="218">
        <v>41778</v>
      </c>
      <c r="C33" s="219"/>
      <c r="D33" s="220">
        <v>41782</v>
      </c>
      <c r="E33" s="260">
        <v>2052</v>
      </c>
      <c r="F33" s="259">
        <v>2484</v>
      </c>
      <c r="G33" s="187">
        <v>2233.5355277675612</v>
      </c>
      <c r="H33" s="259">
        <v>11380.7</v>
      </c>
      <c r="I33" s="260">
        <v>1512</v>
      </c>
      <c r="J33" s="259">
        <v>1944</v>
      </c>
      <c r="K33" s="187">
        <v>1754.0451066943051</v>
      </c>
      <c r="L33" s="259">
        <v>8664.7999999999993</v>
      </c>
      <c r="M33" s="260">
        <v>1404</v>
      </c>
      <c r="N33" s="259">
        <v>1598.4</v>
      </c>
      <c r="O33" s="187">
        <v>1485.5692164179104</v>
      </c>
      <c r="P33" s="259">
        <v>2440.6999999999998</v>
      </c>
      <c r="Q33" s="260">
        <v>5184</v>
      </c>
      <c r="R33" s="259">
        <v>5724</v>
      </c>
      <c r="S33" s="187">
        <v>5400.6095799857621</v>
      </c>
      <c r="T33" s="259">
        <v>2436.8000000000002</v>
      </c>
      <c r="U33" s="260">
        <v>3942</v>
      </c>
      <c r="V33" s="259">
        <v>4536</v>
      </c>
      <c r="W33" s="187">
        <v>4162.8817184643513</v>
      </c>
      <c r="X33" s="259">
        <v>4550</v>
      </c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</row>
    <row r="34" spans="2:52" x14ac:dyDescent="0.15">
      <c r="B34" s="218" t="s">
        <v>131</v>
      </c>
      <c r="C34" s="219"/>
      <c r="D34" s="220"/>
      <c r="E34" s="213"/>
      <c r="F34" s="209"/>
      <c r="G34" s="182"/>
      <c r="H34" s="209"/>
      <c r="I34" s="213"/>
      <c r="J34" s="209"/>
      <c r="K34" s="182"/>
      <c r="L34" s="209"/>
      <c r="M34" s="213"/>
      <c r="N34" s="209"/>
      <c r="O34" s="182"/>
      <c r="P34" s="209"/>
      <c r="Q34" s="213"/>
      <c r="R34" s="209"/>
      <c r="S34" s="182"/>
      <c r="T34" s="209"/>
      <c r="U34" s="213"/>
      <c r="V34" s="209"/>
      <c r="W34" s="182"/>
      <c r="X34" s="209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  <c r="AZ34" s="182"/>
    </row>
    <row r="35" spans="2:52" ht="12" customHeight="1" x14ac:dyDescent="0.15">
      <c r="B35" s="218">
        <v>41785</v>
      </c>
      <c r="C35" s="219"/>
      <c r="D35" s="220">
        <v>41789</v>
      </c>
      <c r="E35" s="213">
        <v>2106</v>
      </c>
      <c r="F35" s="209">
        <v>2484</v>
      </c>
      <c r="G35" s="182">
        <v>2271.9526028528194</v>
      </c>
      <c r="H35" s="209">
        <v>12233.6</v>
      </c>
      <c r="I35" s="213">
        <v>1566</v>
      </c>
      <c r="J35" s="209">
        <v>1944</v>
      </c>
      <c r="K35" s="182">
        <v>1759.3174838355017</v>
      </c>
      <c r="L35" s="209">
        <v>9652.7999999999993</v>
      </c>
      <c r="M35" s="213">
        <v>1337.04</v>
      </c>
      <c r="N35" s="209">
        <v>1598.4</v>
      </c>
      <c r="O35" s="182">
        <v>1489.300832417151</v>
      </c>
      <c r="P35" s="209">
        <v>2777.5</v>
      </c>
      <c r="Q35" s="213">
        <v>5184</v>
      </c>
      <c r="R35" s="209">
        <v>5724</v>
      </c>
      <c r="S35" s="182">
        <v>5398.9929109974892</v>
      </c>
      <c r="T35" s="209">
        <v>3322.2</v>
      </c>
      <c r="U35" s="213">
        <v>3942</v>
      </c>
      <c r="V35" s="209">
        <v>4536</v>
      </c>
      <c r="W35" s="182">
        <v>4134.801477939578</v>
      </c>
      <c r="X35" s="209">
        <v>4556</v>
      </c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  <c r="AZ35" s="182"/>
    </row>
    <row r="36" spans="2:52" ht="12" customHeight="1" x14ac:dyDescent="0.15">
      <c r="B36" s="218" t="s">
        <v>132</v>
      </c>
      <c r="C36" s="219"/>
      <c r="D36" s="220"/>
      <c r="E36" s="213"/>
      <c r="F36" s="209"/>
      <c r="G36" s="182"/>
      <c r="H36" s="209"/>
      <c r="I36" s="213"/>
      <c r="J36" s="209"/>
      <c r="K36" s="182"/>
      <c r="L36" s="209"/>
      <c r="M36" s="213"/>
      <c r="N36" s="209"/>
      <c r="O36" s="182"/>
      <c r="P36" s="209"/>
      <c r="Q36" s="213"/>
      <c r="R36" s="209"/>
      <c r="S36" s="182"/>
      <c r="T36" s="209"/>
      <c r="U36" s="213"/>
      <c r="V36" s="209"/>
      <c r="W36" s="182"/>
      <c r="X36" s="209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182"/>
      <c r="AV36" s="182"/>
      <c r="AW36" s="182"/>
      <c r="AX36" s="182"/>
      <c r="AY36" s="182"/>
      <c r="AZ36" s="182"/>
    </row>
    <row r="37" spans="2:52" ht="12" customHeight="1" x14ac:dyDescent="0.15">
      <c r="B37" s="230"/>
      <c r="C37" s="231"/>
      <c r="D37" s="232"/>
      <c r="E37" s="256"/>
      <c r="F37" s="256"/>
      <c r="G37" s="256"/>
      <c r="H37" s="211"/>
      <c r="I37" s="256"/>
      <c r="J37" s="256"/>
      <c r="K37" s="256"/>
      <c r="L37" s="211"/>
      <c r="M37" s="256"/>
      <c r="N37" s="256"/>
      <c r="O37" s="256"/>
      <c r="P37" s="211"/>
      <c r="Q37" s="256"/>
      <c r="R37" s="256"/>
      <c r="S37" s="256"/>
      <c r="T37" s="211"/>
      <c r="U37" s="256"/>
      <c r="V37" s="256"/>
      <c r="W37" s="256"/>
      <c r="X37" s="211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  <c r="AW37" s="182"/>
      <c r="AX37" s="182"/>
      <c r="AY37" s="182"/>
      <c r="AZ37" s="182"/>
    </row>
    <row r="38" spans="2:52" ht="6" customHeight="1" x14ac:dyDescent="0.15">
      <c r="B38" s="194"/>
      <c r="C38" s="187"/>
      <c r="D38" s="187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</row>
    <row r="39" spans="2:52" ht="12.75" customHeight="1" x14ac:dyDescent="0.15">
      <c r="B39" s="186" t="s">
        <v>111</v>
      </c>
      <c r="C39" s="185" t="s">
        <v>165</v>
      </c>
      <c r="X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</row>
    <row r="40" spans="2:52" ht="12.75" customHeight="1" x14ac:dyDescent="0.15">
      <c r="B40" s="234" t="s">
        <v>113</v>
      </c>
      <c r="C40" s="185" t="s">
        <v>114</v>
      </c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</row>
    <row r="41" spans="2:52" x14ac:dyDescent="0.15">
      <c r="B41" s="234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</row>
    <row r="42" spans="2:52" x14ac:dyDescent="0.15">
      <c r="B42" s="234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</row>
    <row r="43" spans="2:52" x14ac:dyDescent="0.15"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</row>
    <row r="44" spans="2:52" x14ac:dyDescent="0.15"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</row>
    <row r="45" spans="2:52" x14ac:dyDescent="0.15"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</row>
    <row r="46" spans="2:52" ht="13.5" x14ac:dyDescent="0.15">
      <c r="H46" s="183"/>
      <c r="I46" s="184"/>
      <c r="J46" s="184"/>
      <c r="K46" s="184"/>
      <c r="L46" s="184"/>
      <c r="M46" s="184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</row>
    <row r="47" spans="2:52" ht="13.5" x14ac:dyDescent="0.15">
      <c r="H47" s="183"/>
      <c r="I47" s="183"/>
      <c r="J47" s="183"/>
      <c r="K47" s="183"/>
      <c r="L47" s="183"/>
      <c r="M47" s="183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</row>
    <row r="48" spans="2:52" ht="13.5" x14ac:dyDescent="0.15">
      <c r="H48" s="183"/>
      <c r="I48" s="183"/>
      <c r="J48" s="183"/>
      <c r="K48" s="183"/>
      <c r="L48" s="183"/>
      <c r="M48" s="183"/>
      <c r="X48" s="182"/>
      <c r="Y48" s="182"/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2"/>
      <c r="AR48" s="182"/>
      <c r="AS48" s="182"/>
      <c r="AT48" s="182"/>
      <c r="AU48" s="182"/>
      <c r="AV48" s="182"/>
      <c r="AW48" s="182"/>
      <c r="AX48" s="182"/>
      <c r="AY48" s="182"/>
      <c r="AZ48" s="182"/>
    </row>
    <row r="49" spans="8:26" ht="13.5" x14ac:dyDescent="0.15">
      <c r="H49" s="183"/>
      <c r="I49" s="183"/>
      <c r="J49" s="183"/>
      <c r="K49" s="183"/>
      <c r="L49" s="183"/>
      <c r="M49" s="183"/>
      <c r="X49" s="182"/>
      <c r="Y49" s="182"/>
      <c r="Z49" s="182"/>
    </row>
    <row r="50" spans="8:26" x14ac:dyDescent="0.15">
      <c r="X50" s="182"/>
      <c r="Y50" s="182"/>
      <c r="Z50" s="182"/>
    </row>
    <row r="51" spans="8:26" x14ac:dyDescent="0.15">
      <c r="X51" s="182"/>
      <c r="Y51" s="182"/>
      <c r="Z51" s="182"/>
    </row>
    <row r="52" spans="8:26" x14ac:dyDescent="0.15">
      <c r="X52" s="182"/>
      <c r="Y52" s="182"/>
      <c r="Z52" s="182"/>
    </row>
    <row r="53" spans="8:26" x14ac:dyDescent="0.15">
      <c r="X53" s="182"/>
      <c r="Y53" s="182"/>
      <c r="Z53" s="182"/>
    </row>
    <row r="54" spans="8:26" x14ac:dyDescent="0.15">
      <c r="X54" s="182"/>
      <c r="Y54" s="182"/>
      <c r="Z54" s="182"/>
    </row>
    <row r="55" spans="8:26" x14ac:dyDescent="0.15">
      <c r="X55" s="182"/>
      <c r="Y55" s="182"/>
      <c r="Z55" s="182"/>
    </row>
    <row r="56" spans="8:26" x14ac:dyDescent="0.15">
      <c r="X56" s="182"/>
      <c r="Y56" s="182"/>
      <c r="Z56" s="182"/>
    </row>
    <row r="57" spans="8:26" x14ac:dyDescent="0.15">
      <c r="X57" s="182"/>
      <c r="Y57" s="182"/>
      <c r="Z57" s="182"/>
    </row>
    <row r="58" spans="8:26" x14ac:dyDescent="0.15">
      <c r="X58" s="182"/>
      <c r="Y58" s="182"/>
      <c r="Z58" s="182"/>
    </row>
    <row r="59" spans="8:26" x14ac:dyDescent="0.15">
      <c r="X59" s="182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zoomScale="75" workbookViewId="0"/>
  </sheetViews>
  <sheetFormatPr defaultColWidth="6.5" defaultRowHeight="12" x14ac:dyDescent="0.15"/>
  <cols>
    <col min="1" max="1" width="6.5" style="13" customWidth="1"/>
    <col min="2" max="6" width="6.5" style="13"/>
    <col min="7" max="8" width="6.5" style="13" customWidth="1"/>
    <col min="9" max="9" width="3.375" style="13" customWidth="1"/>
    <col min="10" max="10" width="6.5" style="13" customWidth="1"/>
    <col min="11" max="11" width="4.625" style="13" customWidth="1"/>
    <col min="12" max="20" width="6.5" style="13" customWidth="1"/>
    <col min="21" max="21" width="4.625" style="13" customWidth="1"/>
    <col min="22" max="16384" width="6.5" style="13"/>
  </cols>
  <sheetData>
    <row r="2" spans="2:22" ht="16.5" customHeight="1" x14ac:dyDescent="0.15">
      <c r="B2" s="12" t="s">
        <v>7</v>
      </c>
      <c r="C2" s="12"/>
      <c r="D2" s="12"/>
      <c r="E2" s="12"/>
    </row>
    <row r="3" spans="2:22" ht="16.5" customHeight="1" x14ac:dyDescent="0.15">
      <c r="B3" s="12"/>
      <c r="C3" s="12"/>
      <c r="D3" s="12"/>
      <c r="E3" s="12"/>
      <c r="K3" s="13" t="s">
        <v>8</v>
      </c>
      <c r="L3" s="12"/>
      <c r="M3" s="12"/>
      <c r="N3" s="12"/>
      <c r="O3" s="12"/>
      <c r="P3" s="12"/>
      <c r="Q3" s="12"/>
      <c r="R3" s="12"/>
      <c r="S3" s="12"/>
      <c r="T3" s="12"/>
      <c r="U3" s="13" t="s">
        <v>8</v>
      </c>
      <c r="V3" s="12"/>
    </row>
    <row r="4" spans="2:22" ht="16.5" customHeight="1" x14ac:dyDescent="0.15">
      <c r="B4" s="12" t="s">
        <v>9</v>
      </c>
      <c r="C4" s="12"/>
      <c r="D4" s="12"/>
      <c r="E4" s="12"/>
      <c r="J4" s="13" t="s">
        <v>10</v>
      </c>
      <c r="K4" s="13">
        <v>3</v>
      </c>
      <c r="L4" s="12"/>
      <c r="M4" s="12" t="s">
        <v>11</v>
      </c>
      <c r="O4" s="12"/>
      <c r="P4" s="12"/>
      <c r="Q4" s="12"/>
      <c r="R4" s="12"/>
      <c r="S4" s="12"/>
      <c r="T4" s="12"/>
      <c r="V4" s="12"/>
    </row>
    <row r="5" spans="2:22" ht="16.5" customHeight="1" x14ac:dyDescent="0.15">
      <c r="B5" s="12"/>
      <c r="C5" s="12"/>
      <c r="D5" s="12"/>
      <c r="E5" s="12"/>
      <c r="L5" s="12"/>
      <c r="N5" s="12"/>
      <c r="O5" s="12"/>
      <c r="P5" s="12"/>
      <c r="Q5" s="12"/>
      <c r="R5" s="12"/>
      <c r="S5" s="12"/>
      <c r="T5" s="12"/>
      <c r="U5" s="12"/>
      <c r="V5" s="12"/>
    </row>
    <row r="6" spans="2:22" ht="16.5" customHeight="1" x14ac:dyDescent="0.15">
      <c r="B6" s="12" t="s">
        <v>12</v>
      </c>
      <c r="C6" s="12"/>
      <c r="D6" s="12"/>
      <c r="E6" s="12"/>
      <c r="N6" s="12" t="s">
        <v>13</v>
      </c>
      <c r="O6" s="12"/>
      <c r="P6" s="12"/>
      <c r="Q6" s="12"/>
      <c r="R6" s="12"/>
      <c r="S6" s="12"/>
      <c r="T6" s="12"/>
      <c r="V6" s="12"/>
    </row>
    <row r="7" spans="2:22" ht="16.5" customHeight="1" x14ac:dyDescent="0.15">
      <c r="B7" s="12"/>
      <c r="C7" s="12"/>
      <c r="D7" s="12"/>
      <c r="E7" s="12"/>
      <c r="N7" s="12" t="s">
        <v>14</v>
      </c>
      <c r="O7" s="12"/>
      <c r="P7" s="12"/>
      <c r="Q7" s="12"/>
      <c r="R7" s="12"/>
      <c r="S7" s="12"/>
      <c r="T7" s="13" t="s">
        <v>10</v>
      </c>
      <c r="U7" s="12">
        <v>48</v>
      </c>
      <c r="V7" s="12"/>
    </row>
    <row r="8" spans="2:22" ht="16.5" customHeight="1" x14ac:dyDescent="0.15">
      <c r="C8" s="12" t="s">
        <v>13</v>
      </c>
      <c r="D8" s="12"/>
      <c r="E8" s="12"/>
      <c r="N8" s="12" t="s">
        <v>15</v>
      </c>
      <c r="T8" s="13" t="s">
        <v>10</v>
      </c>
      <c r="U8" s="13">
        <v>51</v>
      </c>
      <c r="V8" s="12"/>
    </row>
    <row r="9" spans="2:22" ht="16.5" customHeight="1" x14ac:dyDescent="0.15">
      <c r="C9" s="12" t="s">
        <v>16</v>
      </c>
      <c r="D9" s="12"/>
      <c r="E9" s="12"/>
      <c r="J9" s="13" t="s">
        <v>10</v>
      </c>
      <c r="K9" s="13">
        <v>4</v>
      </c>
      <c r="N9" s="12" t="s">
        <v>17</v>
      </c>
      <c r="O9" s="12"/>
      <c r="P9" s="12"/>
      <c r="Q9" s="12"/>
      <c r="R9" s="12"/>
      <c r="S9" s="12"/>
      <c r="T9" s="13" t="s">
        <v>10</v>
      </c>
      <c r="U9" s="12">
        <v>53</v>
      </c>
      <c r="V9" s="12"/>
    </row>
    <row r="10" spans="2:22" ht="16.5" customHeight="1" x14ac:dyDescent="0.15">
      <c r="C10" s="12" t="s">
        <v>18</v>
      </c>
      <c r="D10" s="12"/>
      <c r="E10" s="12"/>
      <c r="J10" s="13" t="s">
        <v>10</v>
      </c>
      <c r="K10" s="13">
        <v>6</v>
      </c>
      <c r="N10" s="12" t="s">
        <v>19</v>
      </c>
      <c r="T10" s="13" t="s">
        <v>10</v>
      </c>
      <c r="U10" s="13">
        <v>55</v>
      </c>
      <c r="V10" s="12"/>
    </row>
    <row r="11" spans="2:22" ht="16.5" customHeight="1" x14ac:dyDescent="0.15">
      <c r="C11" s="12" t="s">
        <v>20</v>
      </c>
      <c r="D11" s="12"/>
      <c r="E11" s="12"/>
      <c r="J11" s="13" t="s">
        <v>10</v>
      </c>
      <c r="K11" s="13">
        <v>10</v>
      </c>
      <c r="N11" s="12" t="s">
        <v>21</v>
      </c>
      <c r="O11" s="12"/>
      <c r="P11" s="12"/>
      <c r="Q11" s="12"/>
      <c r="R11" s="12"/>
      <c r="S11" s="12"/>
      <c r="T11" s="13" t="s">
        <v>10</v>
      </c>
      <c r="U11" s="12">
        <v>56</v>
      </c>
      <c r="V11" s="12"/>
    </row>
    <row r="12" spans="2:22" ht="16.5" customHeight="1" x14ac:dyDescent="0.15">
      <c r="C12" s="12" t="s">
        <v>22</v>
      </c>
      <c r="D12" s="12"/>
      <c r="E12" s="12"/>
      <c r="J12" s="13" t="s">
        <v>10</v>
      </c>
      <c r="K12" s="13">
        <v>14</v>
      </c>
      <c r="N12" s="12"/>
      <c r="O12" s="12"/>
      <c r="P12" s="12"/>
      <c r="Q12" s="12"/>
      <c r="R12" s="12"/>
      <c r="S12" s="12"/>
      <c r="U12" s="12"/>
      <c r="V12" s="12"/>
    </row>
    <row r="13" spans="2:22" ht="16.5" customHeight="1" x14ac:dyDescent="0.15">
      <c r="C13" s="12" t="s">
        <v>23</v>
      </c>
      <c r="D13" s="12"/>
      <c r="E13" s="12"/>
      <c r="J13" s="13" t="s">
        <v>10</v>
      </c>
      <c r="K13" s="13">
        <v>18</v>
      </c>
      <c r="N13" s="13" t="s">
        <v>24</v>
      </c>
      <c r="V13" s="12"/>
    </row>
    <row r="14" spans="2:22" ht="16.5" customHeight="1" x14ac:dyDescent="0.15">
      <c r="C14" s="12" t="s">
        <v>25</v>
      </c>
      <c r="D14" s="12"/>
      <c r="E14" s="12"/>
      <c r="J14" s="13" t="s">
        <v>10</v>
      </c>
      <c r="K14" s="13">
        <v>19</v>
      </c>
      <c r="N14" s="12" t="s">
        <v>26</v>
      </c>
      <c r="O14" s="12"/>
      <c r="P14" s="12"/>
      <c r="Q14" s="12"/>
      <c r="R14" s="12"/>
      <c r="S14" s="12"/>
      <c r="T14" s="13" t="s">
        <v>10</v>
      </c>
      <c r="U14" s="12">
        <v>59</v>
      </c>
      <c r="V14" s="12"/>
    </row>
    <row r="15" spans="2:22" ht="16.5" customHeight="1" x14ac:dyDescent="0.15">
      <c r="C15" s="12"/>
      <c r="N15" s="12" t="s">
        <v>27</v>
      </c>
      <c r="O15" s="12"/>
      <c r="P15" s="12"/>
      <c r="Q15" s="12"/>
      <c r="R15" s="12"/>
      <c r="S15" s="12"/>
      <c r="T15" s="13" t="s">
        <v>10</v>
      </c>
      <c r="U15" s="12">
        <v>61</v>
      </c>
      <c r="V15" s="12"/>
    </row>
    <row r="16" spans="2:22" ht="16.5" customHeight="1" x14ac:dyDescent="0.15">
      <c r="C16" s="12" t="s">
        <v>24</v>
      </c>
      <c r="D16" s="12"/>
      <c r="E16" s="12"/>
      <c r="N16" s="12" t="s">
        <v>28</v>
      </c>
      <c r="O16" s="12"/>
      <c r="P16" s="12"/>
      <c r="Q16" s="12"/>
      <c r="R16" s="12"/>
      <c r="S16" s="12"/>
      <c r="T16" s="13" t="s">
        <v>10</v>
      </c>
      <c r="U16" s="12">
        <v>62</v>
      </c>
      <c r="V16" s="12"/>
    </row>
    <row r="17" spans="2:22" ht="16.5" customHeight="1" x14ac:dyDescent="0.15">
      <c r="C17" s="12" t="s">
        <v>26</v>
      </c>
      <c r="D17" s="12"/>
      <c r="E17" s="12"/>
      <c r="J17" s="13" t="s">
        <v>10</v>
      </c>
      <c r="K17" s="13">
        <v>21</v>
      </c>
      <c r="N17" s="12"/>
      <c r="O17" s="12"/>
      <c r="P17" s="12"/>
      <c r="Q17" s="12"/>
      <c r="R17" s="12"/>
      <c r="S17" s="12"/>
      <c r="U17" s="12"/>
      <c r="V17" s="12"/>
    </row>
    <row r="18" spans="2:22" ht="16.5" customHeight="1" x14ac:dyDescent="0.15">
      <c r="C18" s="12" t="s">
        <v>27</v>
      </c>
      <c r="D18" s="12"/>
      <c r="E18" s="12"/>
      <c r="J18" s="13" t="s">
        <v>10</v>
      </c>
      <c r="K18" s="13">
        <v>23</v>
      </c>
      <c r="R18" s="12"/>
      <c r="S18" s="12"/>
      <c r="T18" s="12"/>
      <c r="U18" s="12"/>
      <c r="V18" s="12"/>
    </row>
    <row r="19" spans="2:22" ht="16.5" customHeight="1" x14ac:dyDescent="0.15">
      <c r="C19" s="12" t="s">
        <v>28</v>
      </c>
      <c r="D19" s="12"/>
      <c r="E19" s="12"/>
      <c r="J19" s="13" t="s">
        <v>10</v>
      </c>
      <c r="K19" s="13">
        <v>24</v>
      </c>
      <c r="L19" s="12"/>
      <c r="M19" s="12" t="s">
        <v>29</v>
      </c>
      <c r="O19" s="12"/>
      <c r="P19" s="12"/>
      <c r="Q19" s="12"/>
      <c r="R19" s="12"/>
      <c r="S19" s="12"/>
      <c r="T19" s="12"/>
      <c r="V19" s="12"/>
    </row>
    <row r="20" spans="2:22" ht="16.5" customHeight="1" x14ac:dyDescent="0.15">
      <c r="C20" s="12"/>
      <c r="D20" s="12"/>
      <c r="E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6.5" customHeight="1" x14ac:dyDescent="0.15">
      <c r="C21" s="12"/>
      <c r="D21" s="12"/>
      <c r="E21" s="12"/>
      <c r="N21" s="12" t="s">
        <v>13</v>
      </c>
      <c r="O21" s="12"/>
      <c r="P21" s="12"/>
      <c r="Q21" s="12"/>
      <c r="R21" s="12"/>
      <c r="S21" s="12"/>
      <c r="T21" s="12"/>
      <c r="V21" s="12"/>
    </row>
    <row r="22" spans="2:22" ht="16.5" customHeight="1" x14ac:dyDescent="0.15">
      <c r="B22" s="13" t="s">
        <v>30</v>
      </c>
      <c r="C22" s="12"/>
      <c r="D22" s="12"/>
      <c r="E22" s="12"/>
      <c r="N22" s="12" t="s">
        <v>14</v>
      </c>
      <c r="O22" s="12"/>
      <c r="P22" s="12"/>
      <c r="Q22" s="12"/>
      <c r="R22" s="12"/>
      <c r="S22" s="12"/>
      <c r="T22" s="13" t="s">
        <v>10</v>
      </c>
      <c r="U22" s="12">
        <v>63</v>
      </c>
      <c r="V22" s="12"/>
    </row>
    <row r="23" spans="2:22" ht="16.5" customHeight="1" x14ac:dyDescent="0.15">
      <c r="C23" s="12"/>
      <c r="D23" s="12"/>
      <c r="E23" s="12"/>
      <c r="N23" s="12" t="s">
        <v>15</v>
      </c>
      <c r="T23" s="13" t="s">
        <v>10</v>
      </c>
      <c r="U23" s="13">
        <v>66</v>
      </c>
      <c r="V23" s="12"/>
    </row>
    <row r="24" spans="2:22" ht="16.5" customHeight="1" x14ac:dyDescent="0.15">
      <c r="B24" s="12"/>
      <c r="C24" s="13" t="s">
        <v>13</v>
      </c>
      <c r="D24" s="12"/>
      <c r="E24" s="12"/>
      <c r="N24" s="12" t="s">
        <v>31</v>
      </c>
      <c r="T24" s="13" t="s">
        <v>10</v>
      </c>
      <c r="U24" s="13">
        <v>69</v>
      </c>
      <c r="V24" s="12"/>
    </row>
    <row r="25" spans="2:22" ht="16.5" customHeight="1" x14ac:dyDescent="0.15">
      <c r="C25" s="12" t="s">
        <v>16</v>
      </c>
      <c r="D25" s="12"/>
      <c r="E25" s="12"/>
      <c r="J25" s="13" t="s">
        <v>10</v>
      </c>
      <c r="K25" s="13">
        <v>26</v>
      </c>
      <c r="N25" s="12" t="s">
        <v>32</v>
      </c>
      <c r="T25" s="13" t="s">
        <v>10</v>
      </c>
      <c r="U25" s="13">
        <v>72</v>
      </c>
      <c r="V25" s="12"/>
    </row>
    <row r="26" spans="2:22" ht="16.5" customHeight="1" x14ac:dyDescent="0.15">
      <c r="C26" s="12" t="s">
        <v>18</v>
      </c>
      <c r="D26" s="12"/>
      <c r="E26" s="12"/>
      <c r="J26" s="13" t="s">
        <v>10</v>
      </c>
      <c r="K26" s="13">
        <v>28</v>
      </c>
      <c r="N26" s="12"/>
      <c r="O26" s="12"/>
      <c r="P26" s="12"/>
      <c r="Q26" s="12"/>
      <c r="R26" s="12"/>
      <c r="S26" s="12"/>
      <c r="U26" s="12"/>
      <c r="V26" s="12"/>
    </row>
    <row r="27" spans="2:22" ht="16.5" customHeight="1" x14ac:dyDescent="0.15">
      <c r="C27" s="12" t="s">
        <v>20</v>
      </c>
      <c r="D27" s="12"/>
      <c r="E27" s="12"/>
      <c r="J27" s="13" t="s">
        <v>10</v>
      </c>
      <c r="K27" s="13">
        <v>32</v>
      </c>
      <c r="N27" s="13" t="s">
        <v>24</v>
      </c>
      <c r="V27" s="12"/>
    </row>
    <row r="28" spans="2:22" ht="16.5" customHeight="1" x14ac:dyDescent="0.15">
      <c r="C28" s="12" t="s">
        <v>22</v>
      </c>
      <c r="D28" s="12"/>
      <c r="E28" s="12"/>
      <c r="J28" s="13" t="s">
        <v>10</v>
      </c>
      <c r="K28" s="13">
        <v>36</v>
      </c>
      <c r="N28" s="12" t="s">
        <v>26</v>
      </c>
      <c r="O28" s="12"/>
      <c r="P28" s="12"/>
      <c r="Q28" s="12"/>
      <c r="R28" s="12"/>
      <c r="S28" s="12"/>
      <c r="T28" s="13" t="s">
        <v>10</v>
      </c>
      <c r="U28" s="12">
        <v>73</v>
      </c>
      <c r="V28" s="12"/>
    </row>
    <row r="29" spans="2:22" ht="16.5" customHeight="1" x14ac:dyDescent="0.15">
      <c r="C29" s="12" t="s">
        <v>23</v>
      </c>
      <c r="D29" s="12"/>
      <c r="E29" s="12"/>
      <c r="J29" s="13" t="s">
        <v>10</v>
      </c>
      <c r="K29" s="13">
        <v>40</v>
      </c>
      <c r="N29" s="12"/>
      <c r="O29" s="12"/>
      <c r="P29" s="12"/>
      <c r="Q29" s="12"/>
      <c r="R29" s="12"/>
      <c r="S29" s="12"/>
      <c r="U29" s="12"/>
    </row>
    <row r="30" spans="2:22" ht="16.5" customHeight="1" x14ac:dyDescent="0.15">
      <c r="C30" s="12" t="s">
        <v>25</v>
      </c>
      <c r="D30" s="12"/>
      <c r="E30" s="12"/>
      <c r="J30" s="13" t="s">
        <v>10</v>
      </c>
      <c r="K30" s="13">
        <v>41</v>
      </c>
      <c r="M30" s="13" t="s">
        <v>33</v>
      </c>
      <c r="N30" s="12"/>
      <c r="T30" s="13" t="s">
        <v>10</v>
      </c>
      <c r="U30" s="12">
        <v>75</v>
      </c>
      <c r="V30" s="12"/>
    </row>
    <row r="31" spans="2:22" ht="16.5" customHeight="1" x14ac:dyDescent="0.15">
      <c r="C31" s="12"/>
      <c r="D31" s="12"/>
      <c r="E31" s="12"/>
      <c r="O31" s="12"/>
      <c r="P31" s="12"/>
      <c r="Q31" s="12"/>
      <c r="R31" s="12"/>
      <c r="S31" s="12"/>
      <c r="T31" s="12"/>
      <c r="U31" s="12"/>
      <c r="V31" s="12"/>
    </row>
    <row r="32" spans="2:22" ht="16.5" customHeight="1" x14ac:dyDescent="0.15">
      <c r="C32" s="12" t="s">
        <v>24</v>
      </c>
      <c r="D32" s="12"/>
      <c r="E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3:22" ht="16.5" customHeight="1" x14ac:dyDescent="0.15">
      <c r="C33" s="12" t="s">
        <v>26</v>
      </c>
      <c r="D33" s="12"/>
      <c r="E33" s="12"/>
      <c r="J33" s="13" t="s">
        <v>10</v>
      </c>
      <c r="K33" s="13">
        <v>43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3:22" ht="16.5" customHeight="1" x14ac:dyDescent="0.15">
      <c r="C34" s="12" t="s">
        <v>27</v>
      </c>
      <c r="D34" s="12"/>
      <c r="E34" s="12"/>
      <c r="J34" s="13" t="s">
        <v>10</v>
      </c>
      <c r="K34" s="13">
        <v>45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3:22" ht="16.5" customHeight="1" x14ac:dyDescent="0.15">
      <c r="C35" s="12" t="s">
        <v>28</v>
      </c>
      <c r="D35" s="12"/>
      <c r="E35" s="12"/>
      <c r="J35" s="13" t="s">
        <v>10</v>
      </c>
      <c r="K35" s="13">
        <v>46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3:22" ht="16.5" customHeight="1" x14ac:dyDescent="0.15">
      <c r="C36" s="12"/>
      <c r="D36" s="12"/>
      <c r="E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3:22" ht="16.5" customHeight="1" x14ac:dyDescent="0.15">
      <c r="C37" s="12"/>
      <c r="D37" s="12"/>
      <c r="E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3:22" ht="12.75" customHeight="1" x14ac:dyDescent="0.15">
      <c r="C38" s="12"/>
      <c r="D38" s="12"/>
      <c r="E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3:22" ht="12.75" customHeight="1" x14ac:dyDescent="0.15"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3:22" ht="12.75" customHeight="1" x14ac:dyDescent="0.15"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3:22" ht="12.75" customHeight="1" x14ac:dyDescent="0.15"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3:22" ht="12.75" customHeight="1" x14ac:dyDescent="0.15"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3:22" ht="12.75" customHeight="1" x14ac:dyDescent="0.15"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3:22" ht="12.75" customHeight="1" x14ac:dyDescent="0.15"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3:22" ht="12.75" customHeight="1" x14ac:dyDescent="0.15"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3:22" ht="12.75" customHeight="1" x14ac:dyDescent="0.15"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3:22" ht="12.75" customHeight="1" x14ac:dyDescent="0.15"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3:22" ht="12.75" customHeight="1" x14ac:dyDescent="0.15"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8:22" ht="12.75" customHeight="1" x14ac:dyDescent="0.15"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8:22" ht="12.75" customHeight="1" x14ac:dyDescent="0.15"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8:22" ht="12.75" customHeight="1" x14ac:dyDescent="0.15"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8:22" x14ac:dyDescent="0.15"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8:22" x14ac:dyDescent="0.15"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8:22" x14ac:dyDescent="0.15">
      <c r="H54" s="12"/>
      <c r="I54" s="12"/>
      <c r="J54" s="12"/>
      <c r="K54" s="12"/>
      <c r="L54" s="12"/>
      <c r="M54" s="12"/>
      <c r="V54" s="12"/>
    </row>
  </sheetData>
  <phoneticPr fontId="6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38"/>
  <sheetViews>
    <sheetView zoomScaleNormal="100" workbookViewId="0"/>
  </sheetViews>
  <sheetFormatPr defaultColWidth="7.5" defaultRowHeight="12" x14ac:dyDescent="0.15"/>
  <cols>
    <col min="1" max="1" width="0.75" style="185" customWidth="1"/>
    <col min="2" max="2" width="5.625" style="185" customWidth="1"/>
    <col min="3" max="3" width="2.75" style="185" customWidth="1"/>
    <col min="4" max="4" width="6" style="185" customWidth="1"/>
    <col min="5" max="7" width="5.875" style="185" customWidth="1"/>
    <col min="8" max="8" width="8.125" style="185" customWidth="1"/>
    <col min="9" max="11" width="5.875" style="185" customWidth="1"/>
    <col min="12" max="12" width="8.125" style="185" customWidth="1"/>
    <col min="13" max="15" width="5.875" style="185" customWidth="1"/>
    <col min="16" max="16" width="8.125" style="185" customWidth="1"/>
    <col min="17" max="19" width="5.875" style="185" customWidth="1"/>
    <col min="20" max="20" width="8.125" style="185" customWidth="1"/>
    <col min="21" max="23" width="5.875" style="185" customWidth="1"/>
    <col min="24" max="24" width="8.125" style="185" customWidth="1"/>
    <col min="25" max="16384" width="7.5" style="185"/>
  </cols>
  <sheetData>
    <row r="1" spans="2:51" x14ac:dyDescent="0.15"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</row>
    <row r="2" spans="2:51" x14ac:dyDescent="0.15"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</row>
    <row r="3" spans="2:51" x14ac:dyDescent="0.15">
      <c r="B3" s="136" t="s">
        <v>166</v>
      </c>
      <c r="Z3" s="135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</row>
    <row r="4" spans="2:51" x14ac:dyDescent="0.15">
      <c r="X4" s="186" t="s">
        <v>89</v>
      </c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7"/>
      <c r="AW4" s="182"/>
      <c r="AX4" s="182"/>
      <c r="AY4" s="182"/>
    </row>
    <row r="5" spans="2:51" ht="6" customHeight="1" x14ac:dyDescent="0.15"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</row>
    <row r="6" spans="2:51" x14ac:dyDescent="0.15">
      <c r="B6" s="189"/>
      <c r="C6" s="190" t="s">
        <v>90</v>
      </c>
      <c r="D6" s="191"/>
      <c r="E6" s="238" t="s">
        <v>137</v>
      </c>
      <c r="F6" s="239"/>
      <c r="G6" s="239"/>
      <c r="H6" s="240"/>
      <c r="I6" s="238" t="s">
        <v>138</v>
      </c>
      <c r="J6" s="239"/>
      <c r="K6" s="239"/>
      <c r="L6" s="240"/>
      <c r="M6" s="238" t="s">
        <v>139</v>
      </c>
      <c r="N6" s="239"/>
      <c r="O6" s="239"/>
      <c r="P6" s="240"/>
      <c r="Q6" s="235" t="s">
        <v>142</v>
      </c>
      <c r="R6" s="236"/>
      <c r="S6" s="236"/>
      <c r="T6" s="237"/>
      <c r="U6" s="238" t="s">
        <v>143</v>
      </c>
      <c r="V6" s="239"/>
      <c r="W6" s="239"/>
      <c r="X6" s="240"/>
      <c r="Z6" s="182"/>
      <c r="AA6" s="192"/>
      <c r="AB6" s="192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82"/>
      <c r="AX6" s="182"/>
      <c r="AY6" s="182"/>
    </row>
    <row r="7" spans="2:51" x14ac:dyDescent="0.15">
      <c r="B7" s="193" t="s">
        <v>96</v>
      </c>
      <c r="C7" s="194"/>
      <c r="D7" s="195"/>
      <c r="E7" s="198" t="s">
        <v>97</v>
      </c>
      <c r="F7" s="197" t="s">
        <v>98</v>
      </c>
      <c r="G7" s="199" t="s">
        <v>99</v>
      </c>
      <c r="H7" s="197" t="s">
        <v>100</v>
      </c>
      <c r="I7" s="198" t="s">
        <v>97</v>
      </c>
      <c r="J7" s="197" t="s">
        <v>98</v>
      </c>
      <c r="K7" s="199" t="s">
        <v>99</v>
      </c>
      <c r="L7" s="197" t="s">
        <v>100</v>
      </c>
      <c r="M7" s="198" t="s">
        <v>97</v>
      </c>
      <c r="N7" s="197" t="s">
        <v>98</v>
      </c>
      <c r="O7" s="198" t="s">
        <v>99</v>
      </c>
      <c r="P7" s="197" t="s">
        <v>100</v>
      </c>
      <c r="Q7" s="198" t="s">
        <v>97</v>
      </c>
      <c r="R7" s="197" t="s">
        <v>98</v>
      </c>
      <c r="S7" s="199" t="s">
        <v>99</v>
      </c>
      <c r="T7" s="197" t="s">
        <v>100</v>
      </c>
      <c r="U7" s="198" t="s">
        <v>97</v>
      </c>
      <c r="V7" s="197" t="s">
        <v>98</v>
      </c>
      <c r="W7" s="199" t="s">
        <v>99</v>
      </c>
      <c r="X7" s="197" t="s">
        <v>100</v>
      </c>
      <c r="Z7" s="194"/>
      <c r="AA7" s="194"/>
      <c r="AB7" s="194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82"/>
      <c r="AX7" s="182"/>
      <c r="AY7" s="182"/>
    </row>
    <row r="8" spans="2:51" x14ac:dyDescent="0.15">
      <c r="B8" s="201"/>
      <c r="C8" s="188"/>
      <c r="D8" s="188"/>
      <c r="E8" s="202"/>
      <c r="F8" s="203"/>
      <c r="G8" s="204" t="s">
        <v>101</v>
      </c>
      <c r="H8" s="203"/>
      <c r="I8" s="202"/>
      <c r="J8" s="203"/>
      <c r="K8" s="204" t="s">
        <v>101</v>
      </c>
      <c r="L8" s="203"/>
      <c r="M8" s="202"/>
      <c r="N8" s="203"/>
      <c r="O8" s="202" t="s">
        <v>101</v>
      </c>
      <c r="P8" s="203"/>
      <c r="Q8" s="202"/>
      <c r="R8" s="203"/>
      <c r="S8" s="204" t="s">
        <v>101</v>
      </c>
      <c r="T8" s="203"/>
      <c r="U8" s="202"/>
      <c r="V8" s="203"/>
      <c r="W8" s="204" t="s">
        <v>101</v>
      </c>
      <c r="X8" s="203"/>
      <c r="Z8" s="182"/>
      <c r="AA8" s="182"/>
      <c r="AB8" s="18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82"/>
      <c r="AX8" s="182"/>
      <c r="AY8" s="182"/>
    </row>
    <row r="9" spans="2:51" ht="14.1" customHeight="1" x14ac:dyDescent="0.15">
      <c r="B9" s="189" t="s">
        <v>160</v>
      </c>
      <c r="C9" s="199">
        <v>22</v>
      </c>
      <c r="D9" s="207" t="s">
        <v>161</v>
      </c>
      <c r="E9" s="206">
        <v>735</v>
      </c>
      <c r="F9" s="206">
        <v>1379</v>
      </c>
      <c r="G9" s="206">
        <v>1276</v>
      </c>
      <c r="H9" s="206">
        <v>1287402</v>
      </c>
      <c r="I9" s="206">
        <v>1260</v>
      </c>
      <c r="J9" s="206">
        <v>2100</v>
      </c>
      <c r="K9" s="206">
        <v>1610</v>
      </c>
      <c r="L9" s="206">
        <v>270866</v>
      </c>
      <c r="M9" s="206">
        <v>1365</v>
      </c>
      <c r="N9" s="206">
        <v>2310</v>
      </c>
      <c r="O9" s="206">
        <v>1722</v>
      </c>
      <c r="P9" s="206">
        <v>249827</v>
      </c>
      <c r="Q9" s="206">
        <v>1365</v>
      </c>
      <c r="R9" s="206">
        <v>2310</v>
      </c>
      <c r="S9" s="206">
        <v>1697</v>
      </c>
      <c r="T9" s="206">
        <v>197671</v>
      </c>
      <c r="U9" s="208">
        <v>1050</v>
      </c>
      <c r="V9" s="206">
        <v>1890</v>
      </c>
      <c r="W9" s="206">
        <v>1467</v>
      </c>
      <c r="X9" s="208">
        <v>246844</v>
      </c>
      <c r="Z9" s="182"/>
      <c r="AA9" s="19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</row>
    <row r="10" spans="2:51" ht="14.1" customHeight="1" x14ac:dyDescent="0.15">
      <c r="B10" s="213"/>
      <c r="C10" s="192">
        <v>23</v>
      </c>
      <c r="D10" s="210"/>
      <c r="E10" s="162">
        <v>850.5</v>
      </c>
      <c r="F10" s="162">
        <v>1667.085</v>
      </c>
      <c r="G10" s="163">
        <v>1286.201357477782</v>
      </c>
      <c r="H10" s="162">
        <v>754196.59999999986</v>
      </c>
      <c r="I10" s="162">
        <v>1260</v>
      </c>
      <c r="J10" s="162">
        <v>1995</v>
      </c>
      <c r="K10" s="162">
        <v>1689.756470440235</v>
      </c>
      <c r="L10" s="162">
        <v>167553.9</v>
      </c>
      <c r="M10" s="162">
        <v>1365</v>
      </c>
      <c r="N10" s="162">
        <v>2103.15</v>
      </c>
      <c r="O10" s="162">
        <v>1768.3131460622069</v>
      </c>
      <c r="P10" s="162">
        <v>147952.69999999995</v>
      </c>
      <c r="Q10" s="162">
        <v>1365</v>
      </c>
      <c r="R10" s="162">
        <v>2103.15</v>
      </c>
      <c r="S10" s="162">
        <v>1764.9944427604319</v>
      </c>
      <c r="T10" s="162">
        <v>121641.7</v>
      </c>
      <c r="U10" s="169">
        <v>1260</v>
      </c>
      <c r="V10" s="163">
        <v>1893.15</v>
      </c>
      <c r="W10" s="162">
        <v>1576.5399116356098</v>
      </c>
      <c r="X10" s="163">
        <v>154410.29999999999</v>
      </c>
      <c r="Z10" s="182"/>
      <c r="AA10" s="19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</row>
    <row r="11" spans="2:51" ht="14.1" customHeight="1" x14ac:dyDescent="0.15">
      <c r="B11" s="213"/>
      <c r="C11" s="192">
        <v>24</v>
      </c>
      <c r="D11" s="210"/>
      <c r="E11" s="164">
        <v>735</v>
      </c>
      <c r="F11" s="164">
        <v>1575</v>
      </c>
      <c r="G11" s="164">
        <v>1136.2728098741359</v>
      </c>
      <c r="H11" s="164">
        <v>446750</v>
      </c>
      <c r="I11" s="164">
        <v>1155</v>
      </c>
      <c r="J11" s="164">
        <v>1890</v>
      </c>
      <c r="K11" s="164">
        <v>1486.4649636601662</v>
      </c>
      <c r="L11" s="164">
        <v>199583.5</v>
      </c>
      <c r="M11" s="164">
        <v>1260</v>
      </c>
      <c r="N11" s="164">
        <v>1995</v>
      </c>
      <c r="O11" s="164">
        <v>1549.0089978201379</v>
      </c>
      <c r="P11" s="164">
        <v>189851.7</v>
      </c>
      <c r="Q11" s="164">
        <v>1260</v>
      </c>
      <c r="R11" s="164">
        <v>1995</v>
      </c>
      <c r="S11" s="164">
        <v>1560.6676570694965</v>
      </c>
      <c r="T11" s="164">
        <v>199232</v>
      </c>
      <c r="U11" s="164">
        <v>1050</v>
      </c>
      <c r="V11" s="164">
        <v>1732.5</v>
      </c>
      <c r="W11" s="164">
        <v>1358.2756061597349</v>
      </c>
      <c r="X11" s="165">
        <v>170832.8</v>
      </c>
      <c r="Z11" s="182"/>
      <c r="AA11" s="19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</row>
    <row r="12" spans="2:51" ht="14.1" customHeight="1" x14ac:dyDescent="0.15">
      <c r="B12" s="201"/>
      <c r="C12" s="204">
        <v>25</v>
      </c>
      <c r="D12" s="212"/>
      <c r="E12" s="211">
        <v>945</v>
      </c>
      <c r="F12" s="211">
        <v>1522.5</v>
      </c>
      <c r="G12" s="211">
        <v>1227.0967115819712</v>
      </c>
      <c r="H12" s="211">
        <v>592615</v>
      </c>
      <c r="I12" s="211">
        <v>1470</v>
      </c>
      <c r="J12" s="211">
        <v>1995</v>
      </c>
      <c r="K12" s="211">
        <v>1707.8208502539842</v>
      </c>
      <c r="L12" s="211">
        <v>234210.19999999998</v>
      </c>
      <c r="M12" s="211">
        <v>1522.5</v>
      </c>
      <c r="N12" s="211">
        <v>2121</v>
      </c>
      <c r="O12" s="211">
        <v>1810.0464250959699</v>
      </c>
      <c r="P12" s="211">
        <v>241250.19999999995</v>
      </c>
      <c r="Q12" s="211">
        <v>1599.99</v>
      </c>
      <c r="R12" s="211">
        <v>2184</v>
      </c>
      <c r="S12" s="211">
        <v>1856.2579542862518</v>
      </c>
      <c r="T12" s="211">
        <v>262061</v>
      </c>
      <c r="U12" s="211">
        <v>1365</v>
      </c>
      <c r="V12" s="211">
        <v>1942.5</v>
      </c>
      <c r="W12" s="211">
        <v>1600.226802210492</v>
      </c>
      <c r="X12" s="212">
        <v>206071</v>
      </c>
      <c r="Z12" s="182"/>
      <c r="AA12" s="192"/>
      <c r="AB12" s="182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82"/>
      <c r="AX12" s="182"/>
      <c r="AY12" s="182"/>
    </row>
    <row r="13" spans="2:51" ht="14.1" customHeight="1" x14ac:dyDescent="0.15">
      <c r="B13" s="159"/>
      <c r="C13" s="144">
        <v>5</v>
      </c>
      <c r="D13" s="160"/>
      <c r="E13" s="209">
        <v>1155</v>
      </c>
      <c r="F13" s="209">
        <v>1522.5</v>
      </c>
      <c r="G13" s="209">
        <v>1308.545529928442</v>
      </c>
      <c r="H13" s="209">
        <v>62061</v>
      </c>
      <c r="I13" s="209">
        <v>1575</v>
      </c>
      <c r="J13" s="209">
        <v>1890</v>
      </c>
      <c r="K13" s="209">
        <v>1692.4243740007594</v>
      </c>
      <c r="L13" s="209">
        <v>20209.3</v>
      </c>
      <c r="M13" s="209">
        <v>1575</v>
      </c>
      <c r="N13" s="209">
        <v>1995</v>
      </c>
      <c r="O13" s="209">
        <v>1743.1512271646718</v>
      </c>
      <c r="P13" s="209">
        <v>20477.5</v>
      </c>
      <c r="Q13" s="209">
        <v>1680</v>
      </c>
      <c r="R13" s="209">
        <v>1995</v>
      </c>
      <c r="S13" s="209">
        <v>1808.5684153154382</v>
      </c>
      <c r="T13" s="209">
        <v>19444.099999999999</v>
      </c>
      <c r="U13" s="209">
        <v>1365</v>
      </c>
      <c r="V13" s="209">
        <v>1732.5</v>
      </c>
      <c r="W13" s="209">
        <v>1538.9466416608511</v>
      </c>
      <c r="X13" s="210">
        <v>16941</v>
      </c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</row>
    <row r="14" spans="2:51" ht="14.1" customHeight="1" x14ac:dyDescent="0.15">
      <c r="B14" s="159"/>
      <c r="C14" s="144">
        <v>6</v>
      </c>
      <c r="D14" s="160"/>
      <c r="E14" s="209">
        <v>1155</v>
      </c>
      <c r="F14" s="209">
        <v>1429.575</v>
      </c>
      <c r="G14" s="209">
        <v>1254.7926550684197</v>
      </c>
      <c r="H14" s="209">
        <v>51105</v>
      </c>
      <c r="I14" s="209">
        <v>1575</v>
      </c>
      <c r="J14" s="209">
        <v>1890</v>
      </c>
      <c r="K14" s="209">
        <v>1685.2792937927409</v>
      </c>
      <c r="L14" s="209">
        <v>19673.900000000001</v>
      </c>
      <c r="M14" s="209">
        <v>1680</v>
      </c>
      <c r="N14" s="209">
        <v>1942.5</v>
      </c>
      <c r="O14" s="209">
        <v>1777.2545968128763</v>
      </c>
      <c r="P14" s="209">
        <v>17766.7</v>
      </c>
      <c r="Q14" s="209">
        <v>1732.5</v>
      </c>
      <c r="R14" s="209">
        <v>1995</v>
      </c>
      <c r="S14" s="209">
        <v>1835.5183532076474</v>
      </c>
      <c r="T14" s="209">
        <v>19004.199999999997</v>
      </c>
      <c r="U14" s="209">
        <v>1470</v>
      </c>
      <c r="V14" s="209">
        <v>1785</v>
      </c>
      <c r="W14" s="209">
        <v>1598.9216106282288</v>
      </c>
      <c r="X14" s="210">
        <v>16873.599999999999</v>
      </c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</row>
    <row r="15" spans="2:51" ht="14.1" customHeight="1" x14ac:dyDescent="0.15">
      <c r="B15" s="159"/>
      <c r="C15" s="144">
        <v>7</v>
      </c>
      <c r="D15" s="160"/>
      <c r="E15" s="209">
        <v>1155</v>
      </c>
      <c r="F15" s="209">
        <v>1417.5</v>
      </c>
      <c r="G15" s="209">
        <v>1267.9759615384617</v>
      </c>
      <c r="H15" s="209">
        <v>46334.399999999994</v>
      </c>
      <c r="I15" s="209">
        <v>1575</v>
      </c>
      <c r="J15" s="209">
        <v>1911</v>
      </c>
      <c r="K15" s="209">
        <v>1706.5341266719115</v>
      </c>
      <c r="L15" s="209">
        <v>21913.100000000002</v>
      </c>
      <c r="M15" s="209">
        <v>1680</v>
      </c>
      <c r="N15" s="209">
        <v>1995</v>
      </c>
      <c r="O15" s="209">
        <v>1812.6027085146686</v>
      </c>
      <c r="P15" s="209">
        <v>21418.100000000002</v>
      </c>
      <c r="Q15" s="209">
        <v>1732.5</v>
      </c>
      <c r="R15" s="209">
        <v>1995</v>
      </c>
      <c r="S15" s="209">
        <v>1841.0112149236215</v>
      </c>
      <c r="T15" s="209">
        <v>24281</v>
      </c>
      <c r="U15" s="209">
        <v>1575</v>
      </c>
      <c r="V15" s="209">
        <v>1785</v>
      </c>
      <c r="W15" s="209">
        <v>1670.5416529288932</v>
      </c>
      <c r="X15" s="210">
        <v>19396.3</v>
      </c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</row>
    <row r="16" spans="2:51" ht="14.1" customHeight="1" x14ac:dyDescent="0.15">
      <c r="B16" s="159"/>
      <c r="C16" s="144">
        <v>8</v>
      </c>
      <c r="D16" s="160"/>
      <c r="E16" s="209">
        <v>1155</v>
      </c>
      <c r="F16" s="209">
        <v>1417.5</v>
      </c>
      <c r="G16" s="209">
        <v>1279.3771895482616</v>
      </c>
      <c r="H16" s="209">
        <v>36291.4</v>
      </c>
      <c r="I16" s="209">
        <v>1627.5</v>
      </c>
      <c r="J16" s="209">
        <v>1890</v>
      </c>
      <c r="K16" s="209">
        <v>1751.8791993562663</v>
      </c>
      <c r="L16" s="209">
        <v>18872.199999999997</v>
      </c>
      <c r="M16" s="209">
        <v>1732.5</v>
      </c>
      <c r="N16" s="209">
        <v>1995</v>
      </c>
      <c r="O16" s="209">
        <v>1878.0693295292435</v>
      </c>
      <c r="P16" s="209">
        <v>15428.300000000001</v>
      </c>
      <c r="Q16" s="209">
        <v>1785</v>
      </c>
      <c r="R16" s="209">
        <v>1995</v>
      </c>
      <c r="S16" s="209">
        <v>1890.5751563510894</v>
      </c>
      <c r="T16" s="209">
        <v>19510.400000000001</v>
      </c>
      <c r="U16" s="209">
        <v>1575</v>
      </c>
      <c r="V16" s="209">
        <v>1785</v>
      </c>
      <c r="W16" s="209">
        <v>1658.2166015625</v>
      </c>
      <c r="X16" s="210">
        <v>14204.2</v>
      </c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</row>
    <row r="17" spans="2:51" ht="14.1" customHeight="1" x14ac:dyDescent="0.15">
      <c r="B17" s="159"/>
      <c r="C17" s="144">
        <v>9</v>
      </c>
      <c r="D17" s="160"/>
      <c r="E17" s="209">
        <v>1155</v>
      </c>
      <c r="F17" s="209">
        <v>1417.5</v>
      </c>
      <c r="G17" s="209">
        <v>1265.9257722499744</v>
      </c>
      <c r="H17" s="209">
        <v>45713.5</v>
      </c>
      <c r="I17" s="209">
        <v>1575</v>
      </c>
      <c r="J17" s="209">
        <v>1890</v>
      </c>
      <c r="K17" s="209">
        <v>1699.2006359041252</v>
      </c>
      <c r="L17" s="209">
        <v>21846.299999999996</v>
      </c>
      <c r="M17" s="209">
        <v>1680</v>
      </c>
      <c r="N17" s="209">
        <v>1995</v>
      </c>
      <c r="O17" s="209">
        <v>1822.2189466710831</v>
      </c>
      <c r="P17" s="209">
        <v>23596.400000000001</v>
      </c>
      <c r="Q17" s="209">
        <v>1680</v>
      </c>
      <c r="R17" s="209">
        <v>1995</v>
      </c>
      <c r="S17" s="209">
        <v>1855.1900280122043</v>
      </c>
      <c r="T17" s="209">
        <v>25348.399999999998</v>
      </c>
      <c r="U17" s="209">
        <v>1522.5</v>
      </c>
      <c r="V17" s="209">
        <v>1732.5</v>
      </c>
      <c r="W17" s="209">
        <v>1648.5104211466571</v>
      </c>
      <c r="X17" s="210">
        <v>18879.7</v>
      </c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</row>
    <row r="18" spans="2:51" ht="14.1" customHeight="1" x14ac:dyDescent="0.15">
      <c r="B18" s="159"/>
      <c r="C18" s="144">
        <v>10</v>
      </c>
      <c r="D18" s="160"/>
      <c r="E18" s="209">
        <v>1155</v>
      </c>
      <c r="F18" s="209">
        <v>1365</v>
      </c>
      <c r="G18" s="209">
        <v>1260.4784626322044</v>
      </c>
      <c r="H18" s="209">
        <v>33971.899999999994</v>
      </c>
      <c r="I18" s="209">
        <v>1610.0700000000002</v>
      </c>
      <c r="J18" s="209">
        <v>1890</v>
      </c>
      <c r="K18" s="209">
        <v>1716.1989693362764</v>
      </c>
      <c r="L18" s="209">
        <v>15400.1</v>
      </c>
      <c r="M18" s="209">
        <v>1732.5</v>
      </c>
      <c r="N18" s="209">
        <v>1995</v>
      </c>
      <c r="O18" s="209">
        <v>1866.062141491396</v>
      </c>
      <c r="P18" s="209">
        <v>19064.099999999999</v>
      </c>
      <c r="Q18" s="209">
        <v>1732.5</v>
      </c>
      <c r="R18" s="209">
        <v>2047.5</v>
      </c>
      <c r="S18" s="209">
        <v>1894.5910349233393</v>
      </c>
      <c r="T18" s="209">
        <v>20968</v>
      </c>
      <c r="U18" s="209">
        <v>1575</v>
      </c>
      <c r="V18" s="209">
        <v>1837.5</v>
      </c>
      <c r="W18" s="209">
        <v>1686.2775580970924</v>
      </c>
      <c r="X18" s="210">
        <v>16847.8</v>
      </c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</row>
    <row r="19" spans="2:51" ht="14.1" customHeight="1" x14ac:dyDescent="0.15">
      <c r="B19" s="159"/>
      <c r="C19" s="144">
        <v>11</v>
      </c>
      <c r="D19" s="160"/>
      <c r="E19" s="209">
        <v>1050</v>
      </c>
      <c r="F19" s="209">
        <v>1365</v>
      </c>
      <c r="G19" s="209">
        <v>1207.523929134092</v>
      </c>
      <c r="H19" s="209">
        <v>36536.1</v>
      </c>
      <c r="I19" s="209">
        <v>1711.5</v>
      </c>
      <c r="J19" s="209">
        <v>1942.5</v>
      </c>
      <c r="K19" s="209">
        <v>1812.6467214838003</v>
      </c>
      <c r="L19" s="209">
        <v>15884.7</v>
      </c>
      <c r="M19" s="209">
        <v>1785</v>
      </c>
      <c r="N19" s="209">
        <v>2121</v>
      </c>
      <c r="O19" s="209">
        <v>1960.9907493061989</v>
      </c>
      <c r="P19" s="209">
        <v>19721.599999999999</v>
      </c>
      <c r="Q19" s="209">
        <v>1837.5</v>
      </c>
      <c r="R19" s="209">
        <v>2184</v>
      </c>
      <c r="S19" s="209">
        <v>1990.8204890700263</v>
      </c>
      <c r="T19" s="209">
        <v>23884.800000000003</v>
      </c>
      <c r="U19" s="209">
        <v>1575</v>
      </c>
      <c r="V19" s="209">
        <v>1942.5</v>
      </c>
      <c r="W19" s="209">
        <v>1757.559200750763</v>
      </c>
      <c r="X19" s="210">
        <v>15751.5</v>
      </c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</row>
    <row r="20" spans="2:51" ht="14.1" customHeight="1" x14ac:dyDescent="0.15">
      <c r="B20" s="159"/>
      <c r="C20" s="144">
        <v>12</v>
      </c>
      <c r="D20" s="160"/>
      <c r="E20" s="209">
        <v>1050</v>
      </c>
      <c r="F20" s="209">
        <v>1365</v>
      </c>
      <c r="G20" s="209">
        <v>1170.4077406126416</v>
      </c>
      <c r="H20" s="209">
        <v>79103.8</v>
      </c>
      <c r="I20" s="209">
        <v>1732.5</v>
      </c>
      <c r="J20" s="209">
        <v>1995</v>
      </c>
      <c r="K20" s="209">
        <v>1846.7499345806623</v>
      </c>
      <c r="L20" s="209">
        <v>25852.5</v>
      </c>
      <c r="M20" s="209">
        <v>1837.5</v>
      </c>
      <c r="N20" s="209">
        <v>2100</v>
      </c>
      <c r="O20" s="209">
        <v>1972.2801841968237</v>
      </c>
      <c r="P20" s="209">
        <v>23938.400000000001</v>
      </c>
      <c r="Q20" s="209">
        <v>1890</v>
      </c>
      <c r="R20" s="209">
        <v>2152.5</v>
      </c>
      <c r="S20" s="209">
        <v>1996.5000221992004</v>
      </c>
      <c r="T20" s="209">
        <v>26770.5</v>
      </c>
      <c r="U20" s="209">
        <v>1575</v>
      </c>
      <c r="V20" s="209">
        <v>1890</v>
      </c>
      <c r="W20" s="209">
        <v>1776.0179850855386</v>
      </c>
      <c r="X20" s="210">
        <v>21302.7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</row>
    <row r="21" spans="2:51" ht="14.1" customHeight="1" x14ac:dyDescent="0.15">
      <c r="B21" s="159" t="s">
        <v>156</v>
      </c>
      <c r="C21" s="144">
        <v>1</v>
      </c>
      <c r="D21" s="160"/>
      <c r="E21" s="209">
        <v>1050</v>
      </c>
      <c r="F21" s="209">
        <v>1260</v>
      </c>
      <c r="G21" s="209">
        <v>1152.2696457608317</v>
      </c>
      <c r="H21" s="209">
        <v>74863</v>
      </c>
      <c r="I21" s="209">
        <v>1680</v>
      </c>
      <c r="J21" s="209">
        <v>1995</v>
      </c>
      <c r="K21" s="209">
        <v>1796.789492746125</v>
      </c>
      <c r="L21" s="209">
        <v>16515.2</v>
      </c>
      <c r="M21" s="209">
        <v>1785</v>
      </c>
      <c r="N21" s="209">
        <v>2100</v>
      </c>
      <c r="O21" s="209">
        <v>1900.1639107727722</v>
      </c>
      <c r="P21" s="209">
        <v>23418.800000000003</v>
      </c>
      <c r="Q21" s="209">
        <v>1785</v>
      </c>
      <c r="R21" s="209">
        <v>2100</v>
      </c>
      <c r="S21" s="209">
        <v>1908.3509557153673</v>
      </c>
      <c r="T21" s="209">
        <v>21411.699999999997</v>
      </c>
      <c r="U21" s="209">
        <v>1575</v>
      </c>
      <c r="V21" s="209">
        <v>1890</v>
      </c>
      <c r="W21" s="209">
        <v>1730.2708171959721</v>
      </c>
      <c r="X21" s="210">
        <v>19114.5</v>
      </c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</row>
    <row r="22" spans="2:51" ht="14.1" customHeight="1" x14ac:dyDescent="0.15">
      <c r="B22" s="159"/>
      <c r="C22" s="144">
        <v>2</v>
      </c>
      <c r="D22" s="160"/>
      <c r="E22" s="209">
        <v>1050</v>
      </c>
      <c r="F22" s="209">
        <v>1260</v>
      </c>
      <c r="G22" s="209">
        <v>1157.6748688578598</v>
      </c>
      <c r="H22" s="209">
        <v>56000.100000000006</v>
      </c>
      <c r="I22" s="209">
        <v>1575</v>
      </c>
      <c r="J22" s="209">
        <v>1995</v>
      </c>
      <c r="K22" s="209">
        <v>1746.4105089471871</v>
      </c>
      <c r="L22" s="209">
        <v>15858.900000000001</v>
      </c>
      <c r="M22" s="209">
        <v>1680</v>
      </c>
      <c r="N22" s="209">
        <v>2100</v>
      </c>
      <c r="O22" s="209">
        <v>1856.482971548359</v>
      </c>
      <c r="P22" s="209">
        <v>19825.599999999999</v>
      </c>
      <c r="Q22" s="209">
        <v>1732.5</v>
      </c>
      <c r="R22" s="209">
        <v>2100</v>
      </c>
      <c r="S22" s="209">
        <v>1889.5516239316237</v>
      </c>
      <c r="T22" s="209">
        <v>20947</v>
      </c>
      <c r="U22" s="209">
        <v>1575</v>
      </c>
      <c r="V22" s="209">
        <v>1890</v>
      </c>
      <c r="W22" s="209">
        <v>1714.40084336161</v>
      </c>
      <c r="X22" s="210">
        <v>18010.2</v>
      </c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</row>
    <row r="23" spans="2:51" ht="14.1" customHeight="1" x14ac:dyDescent="0.15">
      <c r="B23" s="159"/>
      <c r="C23" s="144">
        <v>3</v>
      </c>
      <c r="D23" s="160"/>
      <c r="E23" s="209">
        <v>1102.5</v>
      </c>
      <c r="F23" s="209">
        <v>1365</v>
      </c>
      <c r="G23" s="209">
        <v>1202.0659658295901</v>
      </c>
      <c r="H23" s="209">
        <v>39917.4</v>
      </c>
      <c r="I23" s="209">
        <v>1575</v>
      </c>
      <c r="J23" s="209">
        <v>1942.5</v>
      </c>
      <c r="K23" s="209">
        <v>1715.1478217622607</v>
      </c>
      <c r="L23" s="209">
        <v>17100.2</v>
      </c>
      <c r="M23" s="209">
        <v>1680</v>
      </c>
      <c r="N23" s="209">
        <v>1995</v>
      </c>
      <c r="O23" s="209">
        <v>1803.1039197812215</v>
      </c>
      <c r="P23" s="209">
        <v>21908.799999999999</v>
      </c>
      <c r="Q23" s="209">
        <v>1680</v>
      </c>
      <c r="R23" s="209">
        <v>2028.6000000000001</v>
      </c>
      <c r="S23" s="209">
        <v>1829.3963040011661</v>
      </c>
      <c r="T23" s="209">
        <v>23165.699999999997</v>
      </c>
      <c r="U23" s="209">
        <v>1470</v>
      </c>
      <c r="V23" s="209">
        <v>1732.5</v>
      </c>
      <c r="W23" s="209">
        <v>1592.20435171386</v>
      </c>
      <c r="X23" s="210">
        <v>13777.600000000002</v>
      </c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</row>
    <row r="24" spans="2:51" ht="14.1" customHeight="1" x14ac:dyDescent="0.15">
      <c r="B24" s="159"/>
      <c r="C24" s="144">
        <v>4</v>
      </c>
      <c r="D24" s="160"/>
      <c r="E24" s="209">
        <v>1188</v>
      </c>
      <c r="F24" s="209">
        <v>1404</v>
      </c>
      <c r="G24" s="210">
        <v>1299.1617030941886</v>
      </c>
      <c r="H24" s="209">
        <v>53193.099999999991</v>
      </c>
      <c r="I24" s="209">
        <v>1620</v>
      </c>
      <c r="J24" s="209">
        <v>1944</v>
      </c>
      <c r="K24" s="209">
        <v>1733.2089739264547</v>
      </c>
      <c r="L24" s="209">
        <v>17319.8</v>
      </c>
      <c r="M24" s="209">
        <v>1728</v>
      </c>
      <c r="N24" s="209">
        <v>1998</v>
      </c>
      <c r="O24" s="209">
        <v>1810.8303759094588</v>
      </c>
      <c r="P24" s="209">
        <v>23772</v>
      </c>
      <c r="Q24" s="209">
        <v>1728</v>
      </c>
      <c r="R24" s="209">
        <v>1998</v>
      </c>
      <c r="S24" s="209">
        <v>1827.6632836682422</v>
      </c>
      <c r="T24" s="209">
        <v>23002.400000000001</v>
      </c>
      <c r="U24" s="209">
        <v>1512</v>
      </c>
      <c r="V24" s="209">
        <v>1728</v>
      </c>
      <c r="W24" s="209">
        <v>1612.7500201360774</v>
      </c>
      <c r="X24" s="210">
        <v>15307.5</v>
      </c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</row>
    <row r="25" spans="2:51" ht="14.1" customHeight="1" x14ac:dyDescent="0.15">
      <c r="B25" s="150"/>
      <c r="C25" s="154">
        <v>5</v>
      </c>
      <c r="D25" s="166"/>
      <c r="E25" s="211">
        <v>1188</v>
      </c>
      <c r="F25" s="211">
        <v>1512</v>
      </c>
      <c r="G25" s="211">
        <v>1310.466205132931</v>
      </c>
      <c r="H25" s="211">
        <v>44064.2</v>
      </c>
      <c r="I25" s="211">
        <v>1620</v>
      </c>
      <c r="J25" s="211">
        <v>1944</v>
      </c>
      <c r="K25" s="211">
        <v>1748.2554955004016</v>
      </c>
      <c r="L25" s="211">
        <v>14594.9</v>
      </c>
      <c r="M25" s="211">
        <v>1674</v>
      </c>
      <c r="N25" s="211">
        <v>1998</v>
      </c>
      <c r="O25" s="211">
        <v>1831.3394953824225</v>
      </c>
      <c r="P25" s="211">
        <v>17944.3</v>
      </c>
      <c r="Q25" s="211">
        <v>1728</v>
      </c>
      <c r="R25" s="211">
        <v>2052</v>
      </c>
      <c r="S25" s="211">
        <v>1861.8193835676243</v>
      </c>
      <c r="T25" s="211">
        <v>17786.8</v>
      </c>
      <c r="U25" s="211">
        <v>1490.4</v>
      </c>
      <c r="V25" s="211">
        <v>1728</v>
      </c>
      <c r="W25" s="211">
        <v>1616.6946731707317</v>
      </c>
      <c r="X25" s="212">
        <v>12268.7</v>
      </c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</row>
    <row r="26" spans="2:51" x14ac:dyDescent="0.15">
      <c r="B26" s="196"/>
      <c r="C26" s="187"/>
      <c r="D26" s="217"/>
      <c r="E26" s="213"/>
      <c r="F26" s="209"/>
      <c r="G26" s="182"/>
      <c r="H26" s="209"/>
      <c r="I26" s="213"/>
      <c r="J26" s="209"/>
      <c r="K26" s="182"/>
      <c r="L26" s="209"/>
      <c r="M26" s="213"/>
      <c r="N26" s="209"/>
      <c r="O26" s="182"/>
      <c r="P26" s="209"/>
      <c r="Q26" s="213"/>
      <c r="R26" s="209"/>
      <c r="S26" s="182"/>
      <c r="T26" s="209"/>
      <c r="U26" s="213"/>
      <c r="V26" s="209"/>
      <c r="W26" s="182"/>
      <c r="X26" s="209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</row>
    <row r="27" spans="2:51" x14ac:dyDescent="0.15">
      <c r="B27" s="196"/>
      <c r="C27" s="187"/>
      <c r="D27" s="217"/>
      <c r="E27" s="213"/>
      <c r="F27" s="209"/>
      <c r="G27" s="182"/>
      <c r="H27" s="209"/>
      <c r="I27" s="213"/>
      <c r="J27" s="209"/>
      <c r="K27" s="182"/>
      <c r="L27" s="209"/>
      <c r="M27" s="213"/>
      <c r="N27" s="209"/>
      <c r="O27" s="182"/>
      <c r="P27" s="209"/>
      <c r="Q27" s="213"/>
      <c r="R27" s="209"/>
      <c r="S27" s="182"/>
      <c r="T27" s="209"/>
      <c r="U27" s="213"/>
      <c r="V27" s="209"/>
      <c r="W27" s="182"/>
      <c r="X27" s="209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</row>
    <row r="28" spans="2:51" x14ac:dyDescent="0.15">
      <c r="B28" s="193" t="s">
        <v>128</v>
      </c>
      <c r="C28" s="187"/>
      <c r="D28" s="217"/>
      <c r="E28" s="213"/>
      <c r="F28" s="209"/>
      <c r="G28" s="182"/>
      <c r="H28" s="209"/>
      <c r="I28" s="213"/>
      <c r="J28" s="209"/>
      <c r="K28" s="182"/>
      <c r="L28" s="209"/>
      <c r="M28" s="213"/>
      <c r="N28" s="209"/>
      <c r="O28" s="182"/>
      <c r="P28" s="209"/>
      <c r="Q28" s="213"/>
      <c r="R28" s="209"/>
      <c r="S28" s="182"/>
      <c r="T28" s="209"/>
      <c r="U28" s="213"/>
      <c r="V28" s="209"/>
      <c r="W28" s="182"/>
      <c r="X28" s="209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</row>
    <row r="29" spans="2:51" x14ac:dyDescent="0.15">
      <c r="B29" s="218">
        <v>41766</v>
      </c>
      <c r="C29" s="219"/>
      <c r="D29" s="220">
        <v>41768</v>
      </c>
      <c r="E29" s="221">
        <v>1188</v>
      </c>
      <c r="F29" s="221">
        <v>1458</v>
      </c>
      <c r="G29" s="221">
        <v>1302.1370078740158</v>
      </c>
      <c r="H29" s="209">
        <v>9747.6</v>
      </c>
      <c r="I29" s="221">
        <v>1620</v>
      </c>
      <c r="J29" s="221">
        <v>1944</v>
      </c>
      <c r="K29" s="221">
        <v>1752.0479765013058</v>
      </c>
      <c r="L29" s="209">
        <v>3404.4</v>
      </c>
      <c r="M29" s="221">
        <v>1728</v>
      </c>
      <c r="N29" s="221">
        <v>1998</v>
      </c>
      <c r="O29" s="221">
        <v>1828.3830970847816</v>
      </c>
      <c r="P29" s="209">
        <v>4062.2</v>
      </c>
      <c r="Q29" s="221">
        <v>1749.6</v>
      </c>
      <c r="R29" s="221">
        <v>1998</v>
      </c>
      <c r="S29" s="221">
        <v>1853.5303008070432</v>
      </c>
      <c r="T29" s="209">
        <v>4180.5</v>
      </c>
      <c r="U29" s="221">
        <v>1512</v>
      </c>
      <c r="V29" s="221">
        <v>1728</v>
      </c>
      <c r="W29" s="221">
        <v>1619.8325809083492</v>
      </c>
      <c r="X29" s="209">
        <v>2471.4</v>
      </c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</row>
    <row r="30" spans="2:51" x14ac:dyDescent="0.15">
      <c r="B30" s="218" t="s">
        <v>129</v>
      </c>
      <c r="C30" s="219"/>
      <c r="D30" s="220"/>
      <c r="E30" s="213"/>
      <c r="F30" s="209"/>
      <c r="G30" s="182"/>
      <c r="H30" s="209"/>
      <c r="I30" s="213"/>
      <c r="J30" s="209"/>
      <c r="K30" s="182"/>
      <c r="L30" s="209"/>
      <c r="M30" s="213"/>
      <c r="N30" s="209"/>
      <c r="O30" s="182"/>
      <c r="P30" s="209"/>
      <c r="Q30" s="213"/>
      <c r="R30" s="209"/>
      <c r="S30" s="182"/>
      <c r="T30" s="209"/>
      <c r="U30" s="213"/>
      <c r="V30" s="209"/>
      <c r="W30" s="182"/>
      <c r="X30" s="209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</row>
    <row r="31" spans="2:51" x14ac:dyDescent="0.15">
      <c r="B31" s="218">
        <v>41771</v>
      </c>
      <c r="C31" s="219"/>
      <c r="D31" s="220">
        <v>41775</v>
      </c>
      <c r="E31" s="221">
        <v>1188</v>
      </c>
      <c r="F31" s="221">
        <v>1512</v>
      </c>
      <c r="G31" s="221">
        <v>1306.7515578172454</v>
      </c>
      <c r="H31" s="209">
        <v>12489.8</v>
      </c>
      <c r="I31" s="221">
        <v>1620</v>
      </c>
      <c r="J31" s="221">
        <v>1890</v>
      </c>
      <c r="K31" s="221">
        <v>1746.8785074626869</v>
      </c>
      <c r="L31" s="209">
        <v>4076.1</v>
      </c>
      <c r="M31" s="221">
        <v>1674</v>
      </c>
      <c r="N31" s="221">
        <v>1944</v>
      </c>
      <c r="O31" s="221">
        <v>1821.3195290858719</v>
      </c>
      <c r="P31" s="209">
        <v>4993.3</v>
      </c>
      <c r="Q31" s="221">
        <v>1728</v>
      </c>
      <c r="R31" s="221">
        <v>1954.8</v>
      </c>
      <c r="S31" s="221">
        <v>1851.499206284265</v>
      </c>
      <c r="T31" s="209">
        <v>4898.7</v>
      </c>
      <c r="U31" s="221">
        <v>1512</v>
      </c>
      <c r="V31" s="221">
        <v>1728</v>
      </c>
      <c r="W31" s="221">
        <v>1618.1295180722891</v>
      </c>
      <c r="X31" s="209">
        <v>2721.7</v>
      </c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</row>
    <row r="32" spans="2:51" x14ac:dyDescent="0.15">
      <c r="B32" s="218" t="s">
        <v>130</v>
      </c>
      <c r="C32" s="219"/>
      <c r="D32" s="220"/>
      <c r="E32" s="213"/>
      <c r="F32" s="209"/>
      <c r="G32" s="182"/>
      <c r="H32" s="209"/>
      <c r="I32" s="213"/>
      <c r="J32" s="209"/>
      <c r="K32" s="182"/>
      <c r="L32" s="209"/>
      <c r="M32" s="213"/>
      <c r="N32" s="209"/>
      <c r="O32" s="182"/>
      <c r="P32" s="209"/>
      <c r="Q32" s="213"/>
      <c r="R32" s="209"/>
      <c r="S32" s="182"/>
      <c r="T32" s="209"/>
      <c r="U32" s="213"/>
      <c r="V32" s="209"/>
      <c r="W32" s="182"/>
      <c r="X32" s="209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</row>
    <row r="33" spans="2:51" x14ac:dyDescent="0.15">
      <c r="B33" s="218">
        <v>41778</v>
      </c>
      <c r="C33" s="219"/>
      <c r="D33" s="220">
        <v>41782</v>
      </c>
      <c r="E33" s="260">
        <v>1188</v>
      </c>
      <c r="F33" s="259">
        <v>1512</v>
      </c>
      <c r="G33" s="187">
        <v>1310.7871918997821</v>
      </c>
      <c r="H33" s="259">
        <v>9677.2999999999993</v>
      </c>
      <c r="I33" s="260">
        <v>1620</v>
      </c>
      <c r="J33" s="259">
        <v>1890</v>
      </c>
      <c r="K33" s="187">
        <v>1738.5684705882354</v>
      </c>
      <c r="L33" s="259">
        <v>3245.9</v>
      </c>
      <c r="M33" s="260">
        <v>1689.66</v>
      </c>
      <c r="N33" s="259">
        <v>1973.5920000000001</v>
      </c>
      <c r="O33" s="187">
        <v>1841.2183835987805</v>
      </c>
      <c r="P33" s="259">
        <v>4191.3999999999996</v>
      </c>
      <c r="Q33" s="260">
        <v>1782</v>
      </c>
      <c r="R33" s="259">
        <v>2025</v>
      </c>
      <c r="S33" s="187">
        <v>1868.849541972465</v>
      </c>
      <c r="T33" s="259">
        <v>4085.4</v>
      </c>
      <c r="U33" s="260">
        <v>1512</v>
      </c>
      <c r="V33" s="259">
        <v>1728</v>
      </c>
      <c r="W33" s="187">
        <v>1620.2044543429845</v>
      </c>
      <c r="X33" s="259">
        <v>3126.8</v>
      </c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</row>
    <row r="34" spans="2:51" x14ac:dyDescent="0.15">
      <c r="B34" s="218" t="s">
        <v>131</v>
      </c>
      <c r="C34" s="219"/>
      <c r="D34" s="220"/>
      <c r="E34" s="213"/>
      <c r="F34" s="209"/>
      <c r="G34" s="182"/>
      <c r="H34" s="209"/>
      <c r="I34" s="213"/>
      <c r="J34" s="209"/>
      <c r="K34" s="182"/>
      <c r="L34" s="209"/>
      <c r="M34" s="213"/>
      <c r="N34" s="209"/>
      <c r="O34" s="182"/>
      <c r="P34" s="209"/>
      <c r="Q34" s="213"/>
      <c r="R34" s="209"/>
      <c r="S34" s="182"/>
      <c r="T34" s="209"/>
      <c r="U34" s="213"/>
      <c r="V34" s="209"/>
      <c r="W34" s="182"/>
      <c r="X34" s="209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</row>
    <row r="35" spans="2:51" ht="12" customHeight="1" x14ac:dyDescent="0.15">
      <c r="B35" s="218">
        <v>41785</v>
      </c>
      <c r="C35" s="219"/>
      <c r="D35" s="220">
        <v>41789</v>
      </c>
      <c r="E35" s="213">
        <v>1188</v>
      </c>
      <c r="F35" s="209">
        <v>1458</v>
      </c>
      <c r="G35" s="182">
        <v>1319.4989864316367</v>
      </c>
      <c r="H35" s="209">
        <v>12149.5</v>
      </c>
      <c r="I35" s="213">
        <v>1620</v>
      </c>
      <c r="J35" s="209">
        <v>1890</v>
      </c>
      <c r="K35" s="182">
        <v>1753.653775359739</v>
      </c>
      <c r="L35" s="209">
        <v>3868.5</v>
      </c>
      <c r="M35" s="213">
        <v>1728</v>
      </c>
      <c r="N35" s="209">
        <v>1976.4</v>
      </c>
      <c r="O35" s="182">
        <v>1834.5658607250034</v>
      </c>
      <c r="P35" s="209">
        <v>4697.3999999999996</v>
      </c>
      <c r="Q35" s="213">
        <v>1792.8</v>
      </c>
      <c r="R35" s="209">
        <v>2052</v>
      </c>
      <c r="S35" s="182">
        <v>1875.3458487969638</v>
      </c>
      <c r="T35" s="209">
        <v>4622.2</v>
      </c>
      <c r="U35" s="213">
        <v>1490.4</v>
      </c>
      <c r="V35" s="209">
        <v>1728</v>
      </c>
      <c r="W35" s="182">
        <v>1612.3295727103139</v>
      </c>
      <c r="X35" s="209">
        <v>3948.8</v>
      </c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</row>
    <row r="36" spans="2:51" ht="12" customHeight="1" x14ac:dyDescent="0.15">
      <c r="B36" s="218" t="s">
        <v>132</v>
      </c>
      <c r="C36" s="219"/>
      <c r="D36" s="220"/>
      <c r="E36" s="213"/>
      <c r="F36" s="209"/>
      <c r="G36" s="182"/>
      <c r="H36" s="209"/>
      <c r="I36" s="213"/>
      <c r="J36" s="209"/>
      <c r="K36" s="182"/>
      <c r="L36" s="209"/>
      <c r="M36" s="213"/>
      <c r="N36" s="209"/>
      <c r="O36" s="182"/>
      <c r="P36" s="209"/>
      <c r="Q36" s="213"/>
      <c r="R36" s="209"/>
      <c r="S36" s="182"/>
      <c r="T36" s="209"/>
      <c r="U36" s="213"/>
      <c r="V36" s="209"/>
      <c r="W36" s="182"/>
      <c r="X36" s="209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182"/>
      <c r="AV36" s="182"/>
      <c r="AW36" s="182"/>
      <c r="AX36" s="182"/>
      <c r="AY36" s="182"/>
    </row>
    <row r="37" spans="2:51" ht="12" customHeight="1" x14ac:dyDescent="0.15">
      <c r="B37" s="230"/>
      <c r="C37" s="231"/>
      <c r="D37" s="232"/>
      <c r="E37" s="256"/>
      <c r="F37" s="256"/>
      <c r="G37" s="256"/>
      <c r="H37" s="211"/>
      <c r="I37" s="256"/>
      <c r="J37" s="256"/>
      <c r="K37" s="256"/>
      <c r="L37" s="211"/>
      <c r="M37" s="256"/>
      <c r="N37" s="256"/>
      <c r="O37" s="256"/>
      <c r="P37" s="211"/>
      <c r="Q37" s="256"/>
      <c r="R37" s="256"/>
      <c r="S37" s="256"/>
      <c r="T37" s="211"/>
      <c r="U37" s="256"/>
      <c r="V37" s="256"/>
      <c r="W37" s="256"/>
      <c r="X37" s="211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  <c r="AW37" s="182"/>
      <c r="AX37" s="182"/>
      <c r="AY37" s="182"/>
    </row>
    <row r="38" spans="2:51" ht="6" customHeight="1" x14ac:dyDescent="0.15">
      <c r="B38" s="194"/>
      <c r="C38" s="187"/>
      <c r="D38" s="187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8"/>
  <sheetViews>
    <sheetView zoomScaleNormal="100" workbookViewId="0"/>
  </sheetViews>
  <sheetFormatPr defaultColWidth="7.5" defaultRowHeight="12" x14ac:dyDescent="0.15"/>
  <cols>
    <col min="1" max="1" width="1.125" style="185" customWidth="1"/>
    <col min="2" max="2" width="6.125" style="185" customWidth="1"/>
    <col min="3" max="3" width="3.125" style="185" customWidth="1"/>
    <col min="4" max="4" width="5.625" style="185" customWidth="1"/>
    <col min="5" max="7" width="5.875" style="185" customWidth="1"/>
    <col min="8" max="8" width="8.125" style="185" customWidth="1"/>
    <col min="9" max="11" width="5.875" style="185" customWidth="1"/>
    <col min="12" max="12" width="8.125" style="185" customWidth="1"/>
    <col min="13" max="16384" width="7.5" style="185"/>
  </cols>
  <sheetData>
    <row r="1" spans="2:26" x14ac:dyDescent="0.15"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</row>
    <row r="2" spans="2:26" x14ac:dyDescent="0.15"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</row>
    <row r="3" spans="2:26" x14ac:dyDescent="0.15">
      <c r="B3" s="136" t="s">
        <v>166</v>
      </c>
      <c r="N3" s="182"/>
      <c r="O3" s="135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</row>
    <row r="4" spans="2:26" x14ac:dyDescent="0.15">
      <c r="L4" s="186" t="s">
        <v>89</v>
      </c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7"/>
      <c r="Z4" s="182"/>
    </row>
    <row r="5" spans="2:26" ht="6" customHeight="1" x14ac:dyDescent="0.15">
      <c r="B5" s="188"/>
      <c r="C5" s="188"/>
      <c r="D5" s="188"/>
      <c r="E5" s="188"/>
      <c r="F5" s="188"/>
      <c r="G5" s="188"/>
      <c r="H5" s="188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</row>
    <row r="6" spans="2:26" x14ac:dyDescent="0.15">
      <c r="B6" s="189"/>
      <c r="C6" s="190" t="s">
        <v>90</v>
      </c>
      <c r="D6" s="191"/>
      <c r="E6" s="238" t="s">
        <v>144</v>
      </c>
      <c r="F6" s="239"/>
      <c r="G6" s="239"/>
      <c r="H6" s="240"/>
      <c r="I6" s="214" t="s">
        <v>146</v>
      </c>
      <c r="J6" s="215"/>
      <c r="K6" s="215"/>
      <c r="L6" s="216"/>
      <c r="N6" s="182"/>
      <c r="O6" s="182"/>
      <c r="P6" s="192"/>
      <c r="Q6" s="192"/>
      <c r="R6" s="146"/>
      <c r="S6" s="146"/>
      <c r="T6" s="146"/>
      <c r="U6" s="146"/>
      <c r="V6" s="194"/>
      <c r="W6" s="194"/>
      <c r="X6" s="194"/>
      <c r="Y6" s="194"/>
      <c r="Z6" s="182"/>
    </row>
    <row r="7" spans="2:26" x14ac:dyDescent="0.15">
      <c r="B7" s="193" t="s">
        <v>96</v>
      </c>
      <c r="C7" s="194"/>
      <c r="D7" s="195"/>
      <c r="E7" s="198" t="s">
        <v>97</v>
      </c>
      <c r="F7" s="197" t="s">
        <v>98</v>
      </c>
      <c r="G7" s="199" t="s">
        <v>99</v>
      </c>
      <c r="H7" s="197" t="s">
        <v>100</v>
      </c>
      <c r="I7" s="198" t="s">
        <v>97</v>
      </c>
      <c r="J7" s="197" t="s">
        <v>98</v>
      </c>
      <c r="K7" s="199" t="s">
        <v>99</v>
      </c>
      <c r="L7" s="197" t="s">
        <v>100</v>
      </c>
      <c r="N7" s="182"/>
      <c r="O7" s="194"/>
      <c r="P7" s="194"/>
      <c r="Q7" s="194"/>
      <c r="R7" s="192"/>
      <c r="S7" s="192"/>
      <c r="T7" s="192"/>
      <c r="U7" s="192"/>
      <c r="V7" s="192"/>
      <c r="W7" s="192"/>
      <c r="X7" s="192"/>
      <c r="Y7" s="192"/>
      <c r="Z7" s="182"/>
    </row>
    <row r="8" spans="2:26" x14ac:dyDescent="0.15">
      <c r="B8" s="201"/>
      <c r="C8" s="188"/>
      <c r="D8" s="188"/>
      <c r="E8" s="202"/>
      <c r="F8" s="203"/>
      <c r="G8" s="204" t="s">
        <v>101</v>
      </c>
      <c r="H8" s="203"/>
      <c r="I8" s="202"/>
      <c r="J8" s="203"/>
      <c r="K8" s="204" t="s">
        <v>101</v>
      </c>
      <c r="L8" s="203"/>
      <c r="N8" s="182"/>
      <c r="O8" s="182"/>
      <c r="P8" s="182"/>
      <c r="Q8" s="182"/>
      <c r="R8" s="192"/>
      <c r="S8" s="192"/>
      <c r="T8" s="192"/>
      <c r="U8" s="192"/>
      <c r="V8" s="192"/>
      <c r="W8" s="192"/>
      <c r="X8" s="192"/>
      <c r="Y8" s="192"/>
      <c r="Z8" s="182"/>
    </row>
    <row r="9" spans="2:26" ht="14.1" customHeight="1" x14ac:dyDescent="0.15">
      <c r="B9" s="189" t="s">
        <v>160</v>
      </c>
      <c r="C9" s="199">
        <v>22</v>
      </c>
      <c r="D9" s="208" t="s">
        <v>161</v>
      </c>
      <c r="E9" s="206">
        <v>735</v>
      </c>
      <c r="F9" s="206">
        <v>1365</v>
      </c>
      <c r="G9" s="206">
        <v>950</v>
      </c>
      <c r="H9" s="206">
        <v>232425</v>
      </c>
      <c r="I9" s="206">
        <v>1470</v>
      </c>
      <c r="J9" s="206">
        <v>2468</v>
      </c>
      <c r="K9" s="206">
        <v>1940</v>
      </c>
      <c r="L9" s="208">
        <v>2583495</v>
      </c>
      <c r="M9" s="213"/>
      <c r="N9" s="182"/>
      <c r="O9" s="182"/>
      <c r="P9" s="192"/>
      <c r="Q9" s="182"/>
      <c r="R9" s="182"/>
      <c r="S9" s="182"/>
      <c r="T9" s="182"/>
      <c r="U9" s="182"/>
      <c r="V9" s="182"/>
      <c r="W9" s="182"/>
      <c r="X9" s="182"/>
      <c r="Y9" s="182"/>
      <c r="Z9" s="182"/>
    </row>
    <row r="10" spans="2:26" ht="14.1" customHeight="1" x14ac:dyDescent="0.15">
      <c r="B10" s="213"/>
      <c r="C10" s="192">
        <v>23</v>
      </c>
      <c r="D10" s="210"/>
      <c r="E10" s="246">
        <v>735</v>
      </c>
      <c r="F10" s="246">
        <v>1260</v>
      </c>
      <c r="G10" s="246">
        <v>961.47141355473218</v>
      </c>
      <c r="H10" s="246">
        <v>134423.40000000005</v>
      </c>
      <c r="I10" s="246">
        <v>1669.5</v>
      </c>
      <c r="J10" s="246">
        <v>2625</v>
      </c>
      <c r="K10" s="246">
        <v>2105.3394160857742</v>
      </c>
      <c r="L10" s="269">
        <v>1621098.9999999995</v>
      </c>
      <c r="M10" s="213"/>
      <c r="N10" s="182"/>
      <c r="O10" s="182"/>
      <c r="P10" s="192"/>
      <c r="Q10" s="182"/>
      <c r="R10" s="182"/>
      <c r="S10" s="182"/>
      <c r="T10" s="182"/>
      <c r="U10" s="182"/>
      <c r="V10" s="182"/>
      <c r="W10" s="182"/>
      <c r="X10" s="182"/>
      <c r="Y10" s="182"/>
      <c r="Z10" s="182"/>
    </row>
    <row r="11" spans="2:26" ht="14.1" customHeight="1" x14ac:dyDescent="0.15">
      <c r="B11" s="213"/>
      <c r="C11" s="192">
        <v>24</v>
      </c>
      <c r="D11" s="210"/>
      <c r="E11" s="162">
        <v>735</v>
      </c>
      <c r="F11" s="162">
        <v>1155</v>
      </c>
      <c r="G11" s="163">
        <v>862.83637426328505</v>
      </c>
      <c r="H11" s="162">
        <v>168360.30000000002</v>
      </c>
      <c r="I11" s="162">
        <v>1677.9</v>
      </c>
      <c r="J11" s="163">
        <v>2205</v>
      </c>
      <c r="K11" s="162">
        <v>1833.9478749568257</v>
      </c>
      <c r="L11" s="163">
        <v>1847174.3000000003</v>
      </c>
      <c r="M11" s="213"/>
      <c r="N11" s="182"/>
      <c r="O11" s="182"/>
      <c r="P11" s="192"/>
      <c r="Q11" s="182"/>
      <c r="R11" s="182"/>
      <c r="S11" s="182"/>
      <c r="T11" s="182"/>
      <c r="U11" s="182"/>
      <c r="V11" s="182"/>
      <c r="W11" s="182"/>
      <c r="X11" s="182"/>
      <c r="Y11" s="182"/>
      <c r="Z11" s="182"/>
    </row>
    <row r="12" spans="2:26" ht="14.1" customHeight="1" x14ac:dyDescent="0.15">
      <c r="B12" s="201"/>
      <c r="C12" s="204">
        <v>25</v>
      </c>
      <c r="D12" s="212"/>
      <c r="E12" s="211">
        <v>840</v>
      </c>
      <c r="F12" s="211">
        <v>1155</v>
      </c>
      <c r="G12" s="211">
        <v>961.46006694387722</v>
      </c>
      <c r="H12" s="211">
        <v>217909.6</v>
      </c>
      <c r="I12" s="211">
        <v>1776.6000000000001</v>
      </c>
      <c r="J12" s="211">
        <v>2315.25</v>
      </c>
      <c r="K12" s="211">
        <v>2018.4053817339959</v>
      </c>
      <c r="L12" s="211">
        <v>1888156.1999999997</v>
      </c>
      <c r="M12" s="182"/>
      <c r="N12" s="182"/>
      <c r="O12" s="182"/>
      <c r="P12" s="192"/>
      <c r="Q12" s="182"/>
      <c r="R12" s="183"/>
      <c r="S12" s="183"/>
      <c r="T12" s="183"/>
      <c r="U12" s="183"/>
      <c r="V12" s="183"/>
      <c r="W12" s="183"/>
      <c r="X12" s="183"/>
      <c r="Y12" s="183"/>
      <c r="Z12" s="182"/>
    </row>
    <row r="13" spans="2:26" ht="14.1" customHeight="1" x14ac:dyDescent="0.15">
      <c r="B13" s="159"/>
      <c r="C13" s="144">
        <v>5</v>
      </c>
      <c r="D13" s="160"/>
      <c r="E13" s="209">
        <v>840</v>
      </c>
      <c r="F13" s="209">
        <v>1050</v>
      </c>
      <c r="G13" s="209">
        <v>936.53004423895698</v>
      </c>
      <c r="H13" s="209">
        <v>19940.5</v>
      </c>
      <c r="I13" s="209">
        <v>1816.5</v>
      </c>
      <c r="J13" s="209">
        <v>2121</v>
      </c>
      <c r="K13" s="209">
        <v>1967.5291781696098</v>
      </c>
      <c r="L13" s="210">
        <v>144199.4</v>
      </c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</row>
    <row r="14" spans="2:26" ht="14.1" customHeight="1" x14ac:dyDescent="0.15">
      <c r="B14" s="159"/>
      <c r="C14" s="144">
        <v>6</v>
      </c>
      <c r="D14" s="160"/>
      <c r="E14" s="209">
        <v>850.08</v>
      </c>
      <c r="F14" s="209">
        <v>1050</v>
      </c>
      <c r="G14" s="209">
        <v>942.90768155986052</v>
      </c>
      <c r="H14" s="209">
        <v>16586</v>
      </c>
      <c r="I14" s="209">
        <v>1890</v>
      </c>
      <c r="J14" s="209">
        <v>2101.0500000000002</v>
      </c>
      <c r="K14" s="209">
        <v>1998.4124754144423</v>
      </c>
      <c r="L14" s="210">
        <v>144253.5</v>
      </c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</row>
    <row r="15" spans="2:26" ht="14.1" customHeight="1" x14ac:dyDescent="0.15">
      <c r="B15" s="159"/>
      <c r="C15" s="144">
        <v>7</v>
      </c>
      <c r="D15" s="160"/>
      <c r="E15" s="209">
        <v>840</v>
      </c>
      <c r="F15" s="209">
        <v>1050</v>
      </c>
      <c r="G15" s="209">
        <v>943.58218801203202</v>
      </c>
      <c r="H15" s="209">
        <v>18343.5</v>
      </c>
      <c r="I15" s="209">
        <v>1873.2</v>
      </c>
      <c r="J15" s="209">
        <v>2121</v>
      </c>
      <c r="K15" s="209">
        <v>2010.740281683142</v>
      </c>
      <c r="L15" s="210">
        <v>177046.1</v>
      </c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</row>
    <row r="16" spans="2:26" ht="14.1" customHeight="1" x14ac:dyDescent="0.15">
      <c r="B16" s="159"/>
      <c r="C16" s="144">
        <v>8</v>
      </c>
      <c r="D16" s="160"/>
      <c r="E16" s="209">
        <v>840</v>
      </c>
      <c r="F16" s="209">
        <v>1050</v>
      </c>
      <c r="G16" s="209">
        <v>935.49302267407597</v>
      </c>
      <c r="H16" s="209">
        <v>13124.4</v>
      </c>
      <c r="I16" s="209">
        <v>1901.5500000000002</v>
      </c>
      <c r="J16" s="209">
        <v>2158.8000000000002</v>
      </c>
      <c r="K16" s="209">
        <v>2014.9696729843433</v>
      </c>
      <c r="L16" s="210">
        <v>146230.5</v>
      </c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</row>
    <row r="17" spans="2:26" ht="14.1" customHeight="1" x14ac:dyDescent="0.15">
      <c r="B17" s="159"/>
      <c r="C17" s="144">
        <v>9</v>
      </c>
      <c r="D17" s="160"/>
      <c r="E17" s="209">
        <v>840</v>
      </c>
      <c r="F17" s="209">
        <v>1050</v>
      </c>
      <c r="G17" s="209">
        <v>944.39756556509428</v>
      </c>
      <c r="H17" s="209">
        <v>21630.1</v>
      </c>
      <c r="I17" s="209">
        <v>1858.5</v>
      </c>
      <c r="J17" s="209">
        <v>2205</v>
      </c>
      <c r="K17" s="209">
        <v>2008.9067106970165</v>
      </c>
      <c r="L17" s="210">
        <v>174900.3</v>
      </c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</row>
    <row r="18" spans="2:26" ht="14.1" customHeight="1" x14ac:dyDescent="0.15">
      <c r="B18" s="159"/>
      <c r="C18" s="144">
        <v>10</v>
      </c>
      <c r="D18" s="160"/>
      <c r="E18" s="209">
        <v>892.5</v>
      </c>
      <c r="F18" s="209">
        <v>1102.5</v>
      </c>
      <c r="G18" s="209">
        <v>991.53205631590731</v>
      </c>
      <c r="H18" s="209">
        <v>17819.5</v>
      </c>
      <c r="I18" s="209">
        <v>1942.5</v>
      </c>
      <c r="J18" s="209">
        <v>2175.4950000000003</v>
      </c>
      <c r="K18" s="209">
        <v>2060.2233195285121</v>
      </c>
      <c r="L18" s="210">
        <v>138788.20000000001</v>
      </c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</row>
    <row r="19" spans="2:26" ht="14.1" customHeight="1" x14ac:dyDescent="0.15">
      <c r="B19" s="159"/>
      <c r="C19" s="144">
        <v>11</v>
      </c>
      <c r="D19" s="160"/>
      <c r="E19" s="209">
        <v>945</v>
      </c>
      <c r="F19" s="209">
        <v>1102.5</v>
      </c>
      <c r="G19" s="209">
        <v>1012.465180021657</v>
      </c>
      <c r="H19" s="209">
        <v>18972.900000000001</v>
      </c>
      <c r="I19" s="209">
        <v>1982.4</v>
      </c>
      <c r="J19" s="209">
        <v>2310</v>
      </c>
      <c r="K19" s="209">
        <v>2188.5702323172782</v>
      </c>
      <c r="L19" s="210">
        <v>139209.90000000002</v>
      </c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</row>
    <row r="20" spans="2:26" ht="14.1" customHeight="1" x14ac:dyDescent="0.15">
      <c r="B20" s="159"/>
      <c r="C20" s="144">
        <v>12</v>
      </c>
      <c r="D20" s="160"/>
      <c r="E20" s="209">
        <v>945</v>
      </c>
      <c r="F20" s="209">
        <v>1155</v>
      </c>
      <c r="G20" s="209">
        <v>1018.063562626735</v>
      </c>
      <c r="H20" s="209">
        <v>22479.799999999996</v>
      </c>
      <c r="I20" s="209">
        <v>2073.75</v>
      </c>
      <c r="J20" s="209">
        <v>2315.25</v>
      </c>
      <c r="K20" s="209">
        <v>2216.9756890678227</v>
      </c>
      <c r="L20" s="210">
        <v>175813</v>
      </c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</row>
    <row r="21" spans="2:26" ht="14.1" customHeight="1" x14ac:dyDescent="0.15">
      <c r="B21" s="159" t="s">
        <v>156</v>
      </c>
      <c r="C21" s="144">
        <v>1</v>
      </c>
      <c r="D21" s="160"/>
      <c r="E21" s="209">
        <v>945</v>
      </c>
      <c r="F21" s="209">
        <v>1155</v>
      </c>
      <c r="G21" s="209">
        <v>1032.687218532318</v>
      </c>
      <c r="H21" s="209">
        <v>18995.899999999998</v>
      </c>
      <c r="I21" s="209">
        <v>2064.3000000000002</v>
      </c>
      <c r="J21" s="209">
        <v>2257.5</v>
      </c>
      <c r="K21" s="209">
        <v>2148.9512902769261</v>
      </c>
      <c r="L21" s="210">
        <v>168741.2</v>
      </c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</row>
    <row r="22" spans="2:26" ht="14.1" customHeight="1" x14ac:dyDescent="0.15">
      <c r="B22" s="159"/>
      <c r="C22" s="144">
        <v>2</v>
      </c>
      <c r="D22" s="160"/>
      <c r="E22" s="209">
        <v>945</v>
      </c>
      <c r="F22" s="209">
        <v>1155</v>
      </c>
      <c r="G22" s="209">
        <v>1028.0107999477157</v>
      </c>
      <c r="H22" s="209">
        <v>20772.2</v>
      </c>
      <c r="I22" s="209">
        <v>1858.5</v>
      </c>
      <c r="J22" s="209">
        <v>2257.5</v>
      </c>
      <c r="K22" s="209">
        <v>2084.3168059262052</v>
      </c>
      <c r="L22" s="210">
        <v>141852.5</v>
      </c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</row>
    <row r="23" spans="2:26" ht="14.1" customHeight="1" x14ac:dyDescent="0.15">
      <c r="B23" s="159"/>
      <c r="C23" s="144">
        <v>3</v>
      </c>
      <c r="D23" s="160"/>
      <c r="E23" s="209">
        <v>945</v>
      </c>
      <c r="F23" s="209">
        <v>1155</v>
      </c>
      <c r="G23" s="209">
        <v>1032.0584300761129</v>
      </c>
      <c r="H23" s="209">
        <v>16324</v>
      </c>
      <c r="I23" s="209">
        <v>1680</v>
      </c>
      <c r="J23" s="209">
        <v>2174.0250000000001</v>
      </c>
      <c r="K23" s="209">
        <v>2001.1848166998459</v>
      </c>
      <c r="L23" s="210">
        <v>144489.20000000001</v>
      </c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</row>
    <row r="24" spans="2:26" ht="14.1" customHeight="1" x14ac:dyDescent="0.15">
      <c r="B24" s="159"/>
      <c r="C24" s="144">
        <v>4</v>
      </c>
      <c r="D24" s="160"/>
      <c r="E24" s="209">
        <v>972</v>
      </c>
      <c r="F24" s="209">
        <v>1188</v>
      </c>
      <c r="G24" s="209">
        <v>1045.326748166259</v>
      </c>
      <c r="H24" s="209">
        <v>15510.3</v>
      </c>
      <c r="I24" s="209">
        <v>1890</v>
      </c>
      <c r="J24" s="209">
        <v>2161.08</v>
      </c>
      <c r="K24" s="209">
        <v>2025.3648455301782</v>
      </c>
      <c r="L24" s="210">
        <v>126272.29999999999</v>
      </c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</row>
    <row r="25" spans="2:26" ht="14.1" customHeight="1" x14ac:dyDescent="0.15">
      <c r="B25" s="150"/>
      <c r="C25" s="154">
        <v>5</v>
      </c>
      <c r="D25" s="166"/>
      <c r="E25" s="211">
        <v>972</v>
      </c>
      <c r="F25" s="211">
        <v>1134</v>
      </c>
      <c r="G25" s="211">
        <v>1039.2520136577282</v>
      </c>
      <c r="H25" s="211">
        <v>11360.199999999999</v>
      </c>
      <c r="I25" s="211">
        <v>1915.92</v>
      </c>
      <c r="J25" s="211">
        <v>2236.6799999999998</v>
      </c>
      <c r="K25" s="211">
        <v>2040.9880866988926</v>
      </c>
      <c r="L25" s="212">
        <v>118979.79999999999</v>
      </c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</row>
    <row r="26" spans="2:26" x14ac:dyDescent="0.15">
      <c r="B26" s="196"/>
      <c r="C26" s="187"/>
      <c r="D26" s="217"/>
      <c r="E26" s="213"/>
      <c r="F26" s="209"/>
      <c r="G26" s="182"/>
      <c r="H26" s="209"/>
      <c r="I26" s="213"/>
      <c r="J26" s="209"/>
      <c r="K26" s="182"/>
      <c r="L26" s="209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</row>
    <row r="27" spans="2:26" x14ac:dyDescent="0.15">
      <c r="B27" s="196"/>
      <c r="C27" s="187"/>
      <c r="D27" s="217"/>
      <c r="E27" s="213"/>
      <c r="F27" s="209"/>
      <c r="G27" s="182"/>
      <c r="H27" s="209"/>
      <c r="I27" s="213"/>
      <c r="J27" s="209"/>
      <c r="K27" s="182"/>
      <c r="L27" s="209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</row>
    <row r="28" spans="2:26" x14ac:dyDescent="0.15">
      <c r="B28" s="193" t="s">
        <v>128</v>
      </c>
      <c r="C28" s="187"/>
      <c r="D28" s="217"/>
      <c r="E28" s="213"/>
      <c r="F28" s="209"/>
      <c r="G28" s="182"/>
      <c r="H28" s="209"/>
      <c r="I28" s="213"/>
      <c r="J28" s="209"/>
      <c r="K28" s="182"/>
      <c r="L28" s="209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</row>
    <row r="29" spans="2:26" x14ac:dyDescent="0.15">
      <c r="B29" s="218">
        <v>41766</v>
      </c>
      <c r="C29" s="219"/>
      <c r="D29" s="220">
        <v>41768</v>
      </c>
      <c r="E29" s="221">
        <v>972</v>
      </c>
      <c r="F29" s="221">
        <v>1080</v>
      </c>
      <c r="G29" s="221">
        <v>1029.3206362070712</v>
      </c>
      <c r="H29" s="209">
        <v>2173.1999999999998</v>
      </c>
      <c r="I29" s="221">
        <v>1941.84</v>
      </c>
      <c r="J29" s="221">
        <v>2149.1999999999998</v>
      </c>
      <c r="K29" s="221">
        <v>2010.1001097694839</v>
      </c>
      <c r="L29" s="209">
        <v>22850.7</v>
      </c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</row>
    <row r="30" spans="2:26" x14ac:dyDescent="0.15">
      <c r="B30" s="218" t="s">
        <v>129</v>
      </c>
      <c r="C30" s="219"/>
      <c r="D30" s="220"/>
      <c r="E30" s="213"/>
      <c r="F30" s="209"/>
      <c r="G30" s="182"/>
      <c r="H30" s="209"/>
      <c r="I30" s="213"/>
      <c r="J30" s="209"/>
      <c r="K30" s="182"/>
      <c r="L30" s="209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</row>
    <row r="31" spans="2:26" x14ac:dyDescent="0.15">
      <c r="B31" s="218">
        <v>41771</v>
      </c>
      <c r="C31" s="219"/>
      <c r="D31" s="220">
        <v>41775</v>
      </c>
      <c r="E31" s="221">
        <v>972</v>
      </c>
      <c r="F31" s="221">
        <v>1080</v>
      </c>
      <c r="G31" s="221">
        <v>1032.5833813427873</v>
      </c>
      <c r="H31" s="209">
        <v>2392.4</v>
      </c>
      <c r="I31" s="221">
        <v>1929.96</v>
      </c>
      <c r="J31" s="221">
        <v>2160</v>
      </c>
      <c r="K31" s="221">
        <v>2032.0094867256639</v>
      </c>
      <c r="L31" s="209">
        <v>35464.400000000001</v>
      </c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</row>
    <row r="32" spans="2:26" x14ac:dyDescent="0.15">
      <c r="B32" s="218" t="s">
        <v>130</v>
      </c>
      <c r="C32" s="219"/>
      <c r="D32" s="220"/>
      <c r="E32" s="213"/>
      <c r="F32" s="209"/>
      <c r="G32" s="182"/>
      <c r="H32" s="209"/>
      <c r="I32" s="213"/>
      <c r="J32" s="209"/>
      <c r="K32" s="182"/>
      <c r="L32" s="209"/>
    </row>
    <row r="33" spans="2:12" x14ac:dyDescent="0.15">
      <c r="B33" s="218">
        <v>41778</v>
      </c>
      <c r="C33" s="219"/>
      <c r="D33" s="220">
        <v>41782</v>
      </c>
      <c r="E33" s="260">
        <v>972</v>
      </c>
      <c r="F33" s="259">
        <v>1134</v>
      </c>
      <c r="G33" s="187">
        <v>1041.7302057689633</v>
      </c>
      <c r="H33" s="259">
        <v>2858.9</v>
      </c>
      <c r="I33" s="260">
        <v>1935.36</v>
      </c>
      <c r="J33" s="259">
        <v>2193.48</v>
      </c>
      <c r="K33" s="187">
        <v>2047.9520729489025</v>
      </c>
      <c r="L33" s="259">
        <v>31163.5</v>
      </c>
    </row>
    <row r="34" spans="2:12" x14ac:dyDescent="0.15">
      <c r="B34" s="218" t="s">
        <v>131</v>
      </c>
      <c r="C34" s="219"/>
      <c r="D34" s="220"/>
      <c r="E34" s="213"/>
      <c r="F34" s="209"/>
      <c r="G34" s="182"/>
      <c r="H34" s="209"/>
      <c r="I34" s="213"/>
      <c r="J34" s="209"/>
      <c r="K34" s="182"/>
      <c r="L34" s="209"/>
    </row>
    <row r="35" spans="2:12" ht="12" customHeight="1" x14ac:dyDescent="0.15">
      <c r="B35" s="218">
        <v>41785</v>
      </c>
      <c r="C35" s="219"/>
      <c r="D35" s="220">
        <v>41789</v>
      </c>
      <c r="E35" s="213">
        <v>972</v>
      </c>
      <c r="F35" s="209">
        <v>1134</v>
      </c>
      <c r="G35" s="182">
        <v>1044.6381674515123</v>
      </c>
      <c r="H35" s="209">
        <v>3935.7</v>
      </c>
      <c r="I35" s="213">
        <v>1915.92</v>
      </c>
      <c r="J35" s="209">
        <v>2236.6799999999998</v>
      </c>
      <c r="K35" s="182">
        <v>2051.3394134293799</v>
      </c>
      <c r="L35" s="209">
        <v>29501.200000000001</v>
      </c>
    </row>
    <row r="36" spans="2:12" ht="12" customHeight="1" x14ac:dyDescent="0.15">
      <c r="B36" s="218" t="s">
        <v>132</v>
      </c>
      <c r="C36" s="219"/>
      <c r="D36" s="220"/>
      <c r="E36" s="213"/>
      <c r="F36" s="209"/>
      <c r="G36" s="182"/>
      <c r="H36" s="209"/>
      <c r="I36" s="213"/>
      <c r="J36" s="209"/>
      <c r="K36" s="182"/>
      <c r="L36" s="209"/>
    </row>
    <row r="37" spans="2:12" ht="12" customHeight="1" x14ac:dyDescent="0.15">
      <c r="B37" s="230"/>
      <c r="C37" s="231"/>
      <c r="D37" s="232"/>
      <c r="E37" s="256"/>
      <c r="F37" s="256"/>
      <c r="G37" s="129"/>
      <c r="H37" s="211"/>
      <c r="I37" s="256"/>
      <c r="J37" s="256"/>
      <c r="K37" s="129"/>
      <c r="L37" s="211"/>
    </row>
    <row r="38" spans="2:12" ht="6" customHeight="1" x14ac:dyDescent="0.15">
      <c r="B38" s="194"/>
      <c r="C38" s="187"/>
      <c r="D38" s="187"/>
      <c r="E38" s="182"/>
      <c r="F38" s="182"/>
      <c r="G38" s="182"/>
      <c r="H38" s="182"/>
      <c r="I38" s="182"/>
      <c r="J38" s="182"/>
      <c r="K38" s="182"/>
      <c r="L38" s="182"/>
    </row>
    <row r="39" spans="2:12" ht="12.75" customHeight="1" x14ac:dyDescent="0.15">
      <c r="B39" s="186"/>
      <c r="L39" s="182"/>
    </row>
    <row r="40" spans="2:12" ht="12.75" customHeight="1" x14ac:dyDescent="0.15">
      <c r="B40" s="234"/>
      <c r="L40" s="182"/>
    </row>
    <row r="41" spans="2:12" ht="13.5" x14ac:dyDescent="0.15">
      <c r="B41" s="234"/>
      <c r="E41" s="183"/>
      <c r="F41" s="184"/>
      <c r="G41" s="184"/>
      <c r="L41" s="182"/>
    </row>
    <row r="42" spans="2:12" ht="13.5" x14ac:dyDescent="0.15">
      <c r="B42" s="234"/>
      <c r="E42" s="183"/>
      <c r="F42" s="183"/>
      <c r="G42" s="183"/>
      <c r="L42" s="182"/>
    </row>
    <row r="43" spans="2:12" ht="13.5" x14ac:dyDescent="0.15">
      <c r="E43" s="183"/>
      <c r="F43" s="183"/>
      <c r="G43" s="183"/>
      <c r="L43" s="182"/>
    </row>
    <row r="44" spans="2:12" ht="13.5" x14ac:dyDescent="0.15">
      <c r="E44" s="183"/>
      <c r="F44" s="183"/>
      <c r="G44" s="183"/>
      <c r="L44" s="182"/>
    </row>
    <row r="45" spans="2:12" x14ac:dyDescent="0.15">
      <c r="L45" s="182"/>
    </row>
    <row r="46" spans="2:12" x14ac:dyDescent="0.15">
      <c r="L46" s="182"/>
    </row>
    <row r="47" spans="2:12" x14ac:dyDescent="0.15">
      <c r="L47" s="182"/>
    </row>
    <row r="48" spans="2:12" x14ac:dyDescent="0.15">
      <c r="L48" s="182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40"/>
  <sheetViews>
    <sheetView topLeftCell="A2" zoomScaleNormal="100" workbookViewId="0"/>
  </sheetViews>
  <sheetFormatPr defaultColWidth="7.5" defaultRowHeight="12" x14ac:dyDescent="0.15"/>
  <cols>
    <col min="1" max="1" width="1.625" style="136" customWidth="1"/>
    <col min="2" max="2" width="4.125" style="136" customWidth="1"/>
    <col min="3" max="3" width="3.125" style="136" customWidth="1"/>
    <col min="4" max="4" width="2.62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8.125" style="136" customWidth="1"/>
    <col min="25" max="16384" width="7.5" style="136"/>
  </cols>
  <sheetData>
    <row r="1" spans="2:52" x14ac:dyDescent="0.15"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</row>
    <row r="2" spans="2:52" x14ac:dyDescent="0.15"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</row>
    <row r="3" spans="2:52" x14ac:dyDescent="0.15">
      <c r="B3" s="136" t="s">
        <v>166</v>
      </c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</row>
    <row r="4" spans="2:52" ht="11.25" customHeight="1" x14ac:dyDescent="0.15">
      <c r="X4" s="138" t="s">
        <v>147</v>
      </c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9"/>
      <c r="AX4" s="135"/>
      <c r="AY4" s="135"/>
      <c r="AZ4" s="135"/>
    </row>
    <row r="5" spans="2:52" ht="6" customHeight="1" x14ac:dyDescent="0.15">
      <c r="B5" s="151"/>
      <c r="C5" s="151"/>
      <c r="D5" s="151"/>
      <c r="E5" s="151"/>
      <c r="F5" s="135"/>
      <c r="I5" s="151"/>
      <c r="J5" s="135"/>
      <c r="Q5" s="151"/>
      <c r="R5" s="151"/>
      <c r="S5" s="151"/>
      <c r="T5" s="151"/>
      <c r="U5" s="151"/>
      <c r="V5" s="151"/>
      <c r="W5" s="151"/>
      <c r="X5" s="151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</row>
    <row r="6" spans="2:52" ht="13.5" customHeight="1" x14ac:dyDescent="0.15">
      <c r="B6" s="189"/>
      <c r="C6" s="190" t="s">
        <v>90</v>
      </c>
      <c r="D6" s="191"/>
      <c r="E6" s="788" t="s">
        <v>94</v>
      </c>
      <c r="F6" s="789"/>
      <c r="G6" s="789"/>
      <c r="H6" s="790"/>
      <c r="I6" s="788" t="s">
        <v>107</v>
      </c>
      <c r="J6" s="789"/>
      <c r="K6" s="789"/>
      <c r="L6" s="790"/>
      <c r="M6" s="788" t="s">
        <v>119</v>
      </c>
      <c r="N6" s="789"/>
      <c r="O6" s="789"/>
      <c r="P6" s="790"/>
      <c r="Q6" s="788" t="s">
        <v>148</v>
      </c>
      <c r="R6" s="789"/>
      <c r="S6" s="789"/>
      <c r="T6" s="790"/>
      <c r="U6" s="788" t="s">
        <v>149</v>
      </c>
      <c r="V6" s="789"/>
      <c r="W6" s="789"/>
      <c r="X6" s="790"/>
      <c r="Z6" s="135"/>
      <c r="AA6" s="182"/>
      <c r="AB6" s="192"/>
      <c r="AC6" s="192"/>
      <c r="AD6" s="784"/>
      <c r="AE6" s="784"/>
      <c r="AF6" s="784"/>
      <c r="AG6" s="784"/>
      <c r="AH6" s="784"/>
      <c r="AI6" s="784"/>
      <c r="AJ6" s="784"/>
      <c r="AK6" s="784"/>
      <c r="AL6" s="784"/>
      <c r="AM6" s="784"/>
      <c r="AN6" s="784"/>
      <c r="AO6" s="784"/>
      <c r="AP6" s="784"/>
      <c r="AQ6" s="784"/>
      <c r="AR6" s="784"/>
      <c r="AS6" s="784"/>
      <c r="AT6" s="784"/>
      <c r="AU6" s="784"/>
      <c r="AV6" s="784"/>
      <c r="AW6" s="784"/>
      <c r="AX6" s="135"/>
      <c r="AY6" s="135"/>
      <c r="AZ6" s="135"/>
    </row>
    <row r="7" spans="2:52" x14ac:dyDescent="0.15">
      <c r="B7" s="193" t="s">
        <v>96</v>
      </c>
      <c r="C7" s="194"/>
      <c r="D7" s="195"/>
      <c r="E7" s="172" t="s">
        <v>97</v>
      </c>
      <c r="F7" s="149" t="s">
        <v>98</v>
      </c>
      <c r="G7" s="155" t="s">
        <v>99</v>
      </c>
      <c r="H7" s="149" t="s">
        <v>100</v>
      </c>
      <c r="I7" s="172" t="s">
        <v>97</v>
      </c>
      <c r="J7" s="149" t="s">
        <v>98</v>
      </c>
      <c r="K7" s="155" t="s">
        <v>99</v>
      </c>
      <c r="L7" s="149" t="s">
        <v>100</v>
      </c>
      <c r="M7" s="172" t="s">
        <v>97</v>
      </c>
      <c r="N7" s="149" t="s">
        <v>98</v>
      </c>
      <c r="O7" s="155" t="s">
        <v>99</v>
      </c>
      <c r="P7" s="149" t="s">
        <v>100</v>
      </c>
      <c r="Q7" s="172" t="s">
        <v>97</v>
      </c>
      <c r="R7" s="149" t="s">
        <v>98</v>
      </c>
      <c r="S7" s="155" t="s">
        <v>99</v>
      </c>
      <c r="T7" s="149" t="s">
        <v>100</v>
      </c>
      <c r="U7" s="172" t="s">
        <v>97</v>
      </c>
      <c r="V7" s="149" t="s">
        <v>98</v>
      </c>
      <c r="W7" s="155" t="s">
        <v>99</v>
      </c>
      <c r="X7" s="149" t="s">
        <v>100</v>
      </c>
      <c r="Z7" s="135"/>
      <c r="AA7" s="194"/>
      <c r="AB7" s="194"/>
      <c r="AC7" s="19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35"/>
      <c r="AY7" s="135"/>
      <c r="AZ7" s="135"/>
    </row>
    <row r="8" spans="2:52" x14ac:dyDescent="0.15">
      <c r="B8" s="201"/>
      <c r="C8" s="188"/>
      <c r="D8" s="188"/>
      <c r="E8" s="152"/>
      <c r="F8" s="153"/>
      <c r="G8" s="154" t="s">
        <v>101</v>
      </c>
      <c r="H8" s="153"/>
      <c r="I8" s="152"/>
      <c r="J8" s="153"/>
      <c r="K8" s="154" t="s">
        <v>101</v>
      </c>
      <c r="L8" s="153"/>
      <c r="M8" s="152"/>
      <c r="N8" s="153"/>
      <c r="O8" s="154" t="s">
        <v>101</v>
      </c>
      <c r="P8" s="153"/>
      <c r="Q8" s="152"/>
      <c r="R8" s="153"/>
      <c r="S8" s="154" t="s">
        <v>101</v>
      </c>
      <c r="T8" s="153"/>
      <c r="U8" s="152"/>
      <c r="V8" s="153"/>
      <c r="W8" s="154" t="s">
        <v>101</v>
      </c>
      <c r="X8" s="153"/>
      <c r="Z8" s="135"/>
      <c r="AA8" s="182"/>
      <c r="AB8" s="182"/>
      <c r="AC8" s="182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35"/>
      <c r="AY8" s="135"/>
      <c r="AZ8" s="135"/>
    </row>
    <row r="9" spans="2:52" s="185" customFormat="1" ht="14.1" customHeight="1" x14ac:dyDescent="0.15">
      <c r="B9" s="189" t="s">
        <v>160</v>
      </c>
      <c r="C9" s="199">
        <v>22</v>
      </c>
      <c r="D9" s="207" t="s">
        <v>161</v>
      </c>
      <c r="E9" s="206">
        <v>1733</v>
      </c>
      <c r="F9" s="206">
        <v>2315</v>
      </c>
      <c r="G9" s="206">
        <v>1962</v>
      </c>
      <c r="H9" s="206">
        <v>42783</v>
      </c>
      <c r="I9" s="206">
        <v>3675</v>
      </c>
      <c r="J9" s="206">
        <v>4699</v>
      </c>
      <c r="K9" s="206">
        <v>4127</v>
      </c>
      <c r="L9" s="206">
        <v>33437</v>
      </c>
      <c r="M9" s="206">
        <v>1449</v>
      </c>
      <c r="N9" s="206">
        <v>2100</v>
      </c>
      <c r="O9" s="206">
        <v>1718</v>
      </c>
      <c r="P9" s="206">
        <v>438686</v>
      </c>
      <c r="Q9" s="206">
        <v>2730</v>
      </c>
      <c r="R9" s="206">
        <v>4200</v>
      </c>
      <c r="S9" s="206">
        <v>3418</v>
      </c>
      <c r="T9" s="206">
        <v>96008</v>
      </c>
      <c r="U9" s="206">
        <v>3623</v>
      </c>
      <c r="V9" s="206">
        <v>5565</v>
      </c>
      <c r="W9" s="206">
        <v>4242</v>
      </c>
      <c r="X9" s="208">
        <v>176512</v>
      </c>
      <c r="Z9" s="182"/>
      <c r="AA9" s="182"/>
      <c r="AB9" s="19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</row>
    <row r="10" spans="2:52" s="185" customFormat="1" ht="14.1" customHeight="1" x14ac:dyDescent="0.15">
      <c r="B10" s="213"/>
      <c r="C10" s="192">
        <v>23</v>
      </c>
      <c r="D10" s="210"/>
      <c r="E10" s="162">
        <v>1659</v>
      </c>
      <c r="F10" s="162">
        <v>2205</v>
      </c>
      <c r="G10" s="162">
        <v>1944.8356879668049</v>
      </c>
      <c r="H10" s="162">
        <v>25135.8</v>
      </c>
      <c r="I10" s="162">
        <v>3465</v>
      </c>
      <c r="J10" s="162">
        <v>4740.75</v>
      </c>
      <c r="K10" s="162">
        <v>4070.2266693483512</v>
      </c>
      <c r="L10" s="162">
        <v>41514.199999999997</v>
      </c>
      <c r="M10" s="162">
        <v>1374.45</v>
      </c>
      <c r="N10" s="162">
        <v>2100</v>
      </c>
      <c r="O10" s="162">
        <v>1712.2692614648529</v>
      </c>
      <c r="P10" s="162">
        <v>308857.59999999998</v>
      </c>
      <c r="Q10" s="162">
        <v>2835</v>
      </c>
      <c r="R10" s="162">
        <v>4200</v>
      </c>
      <c r="S10" s="162">
        <v>3451.3267296512331</v>
      </c>
      <c r="T10" s="162">
        <v>50704.9</v>
      </c>
      <c r="U10" s="162">
        <v>3360</v>
      </c>
      <c r="V10" s="162">
        <v>5670</v>
      </c>
      <c r="W10" s="162">
        <v>4066.1656304962598</v>
      </c>
      <c r="X10" s="163">
        <v>87619.299999999988</v>
      </c>
      <c r="Z10" s="182"/>
      <c r="AA10" s="182"/>
      <c r="AB10" s="19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</row>
    <row r="11" spans="2:52" s="185" customFormat="1" ht="14.1" customHeight="1" x14ac:dyDescent="0.15">
      <c r="B11" s="213"/>
      <c r="C11" s="192">
        <v>24</v>
      </c>
      <c r="D11" s="210"/>
      <c r="E11" s="164">
        <v>1271</v>
      </c>
      <c r="F11" s="164">
        <v>2100</v>
      </c>
      <c r="G11" s="164">
        <v>1788.2817655010729</v>
      </c>
      <c r="H11" s="164">
        <v>32514.299999999996</v>
      </c>
      <c r="I11" s="164">
        <v>2798.25</v>
      </c>
      <c r="J11" s="164">
        <v>5046.3</v>
      </c>
      <c r="K11" s="164">
        <v>4031.8709615353778</v>
      </c>
      <c r="L11" s="164">
        <v>19959.699999999997</v>
      </c>
      <c r="M11" s="164">
        <v>1265</v>
      </c>
      <c r="N11" s="164">
        <v>1995</v>
      </c>
      <c r="O11" s="164">
        <v>1549.2558006955135</v>
      </c>
      <c r="P11" s="164">
        <v>328867.60000000003</v>
      </c>
      <c r="Q11" s="164">
        <v>2730</v>
      </c>
      <c r="R11" s="164">
        <v>4410</v>
      </c>
      <c r="S11" s="164">
        <v>3390.0385980898673</v>
      </c>
      <c r="T11" s="164">
        <v>80554.899999999994</v>
      </c>
      <c r="U11" s="164">
        <v>2940</v>
      </c>
      <c r="V11" s="164">
        <v>5302.5</v>
      </c>
      <c r="W11" s="164">
        <v>3962.1712441128202</v>
      </c>
      <c r="X11" s="165">
        <v>164568.30000000002</v>
      </c>
      <c r="Z11" s="182"/>
      <c r="AA11" s="182"/>
      <c r="AB11" s="19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</row>
    <row r="12" spans="2:52" s="185" customFormat="1" ht="14.1" customHeight="1" x14ac:dyDescent="0.15">
      <c r="B12" s="201"/>
      <c r="C12" s="204">
        <v>25</v>
      </c>
      <c r="D12" s="212"/>
      <c r="E12" s="167">
        <v>1459.5</v>
      </c>
      <c r="F12" s="167">
        <v>2205</v>
      </c>
      <c r="G12" s="167">
        <v>1902.2155552420918</v>
      </c>
      <c r="H12" s="167">
        <v>53647.19999999999</v>
      </c>
      <c r="I12" s="167">
        <v>3675</v>
      </c>
      <c r="J12" s="167">
        <v>4914</v>
      </c>
      <c r="K12" s="167">
        <v>4183.3187747608463</v>
      </c>
      <c r="L12" s="167">
        <v>22280.400000000001</v>
      </c>
      <c r="M12" s="167">
        <v>1470</v>
      </c>
      <c r="N12" s="167">
        <v>2121</v>
      </c>
      <c r="O12" s="167">
        <v>1784.736600317375</v>
      </c>
      <c r="P12" s="167">
        <v>413182.59999999992</v>
      </c>
      <c r="Q12" s="167">
        <v>3255</v>
      </c>
      <c r="R12" s="167">
        <v>4515</v>
      </c>
      <c r="S12" s="167">
        <v>3949.825426175802</v>
      </c>
      <c r="T12" s="167">
        <v>117045.50000000001</v>
      </c>
      <c r="U12" s="167">
        <v>3990</v>
      </c>
      <c r="V12" s="167">
        <v>5565</v>
      </c>
      <c r="W12" s="167">
        <v>4752.7764593766342</v>
      </c>
      <c r="X12" s="168">
        <v>227812.39999999997</v>
      </c>
      <c r="Z12" s="182"/>
      <c r="AA12" s="182"/>
      <c r="AB12" s="192"/>
      <c r="AC12" s="182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82"/>
      <c r="AY12" s="182"/>
      <c r="AZ12" s="182"/>
    </row>
    <row r="13" spans="2:52" s="185" customFormat="1" ht="14.1" customHeight="1" x14ac:dyDescent="0.15">
      <c r="B13" s="159"/>
      <c r="C13" s="144">
        <v>5</v>
      </c>
      <c r="D13" s="160"/>
      <c r="E13" s="270">
        <v>1680</v>
      </c>
      <c r="F13" s="270">
        <v>1995</v>
      </c>
      <c r="G13" s="270">
        <v>1853.568526969402</v>
      </c>
      <c r="H13" s="209">
        <v>5072.7</v>
      </c>
      <c r="I13" s="209">
        <v>3937.5</v>
      </c>
      <c r="J13" s="209">
        <v>4410</v>
      </c>
      <c r="K13" s="209">
        <v>4226.6379986919555</v>
      </c>
      <c r="L13" s="209">
        <v>2059</v>
      </c>
      <c r="M13" s="270">
        <v>1680</v>
      </c>
      <c r="N13" s="270">
        <v>1890</v>
      </c>
      <c r="O13" s="270">
        <v>1784.7427844270192</v>
      </c>
      <c r="P13" s="209">
        <v>34972.199999999997</v>
      </c>
      <c r="Q13" s="209">
        <v>3570</v>
      </c>
      <c r="R13" s="209">
        <v>4200</v>
      </c>
      <c r="S13" s="209">
        <v>3879.8427164722239</v>
      </c>
      <c r="T13" s="209">
        <v>8750.5</v>
      </c>
      <c r="U13" s="209">
        <v>4410</v>
      </c>
      <c r="V13" s="209">
        <v>5040</v>
      </c>
      <c r="W13" s="209">
        <v>4725.1861818833122</v>
      </c>
      <c r="X13" s="210">
        <v>18886.2</v>
      </c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</row>
    <row r="14" spans="2:52" s="185" customFormat="1" ht="14.1" customHeight="1" x14ac:dyDescent="0.15">
      <c r="B14" s="159"/>
      <c r="C14" s="144">
        <v>6</v>
      </c>
      <c r="D14" s="160"/>
      <c r="E14" s="270">
        <v>1690.5</v>
      </c>
      <c r="F14" s="270">
        <v>2152.5</v>
      </c>
      <c r="G14" s="270">
        <v>1942.0917640511968</v>
      </c>
      <c r="H14" s="209">
        <v>3808.2</v>
      </c>
      <c r="I14" s="209">
        <v>3790.5</v>
      </c>
      <c r="J14" s="209">
        <v>4410</v>
      </c>
      <c r="K14" s="209">
        <v>4086.6479172194222</v>
      </c>
      <c r="L14" s="209">
        <v>1577.4</v>
      </c>
      <c r="M14" s="270">
        <v>1680</v>
      </c>
      <c r="N14" s="270">
        <v>2121</v>
      </c>
      <c r="O14" s="270">
        <v>1890.3596531889348</v>
      </c>
      <c r="P14" s="209">
        <v>33539.300000000003</v>
      </c>
      <c r="Q14" s="209">
        <v>3570</v>
      </c>
      <c r="R14" s="209">
        <v>4200</v>
      </c>
      <c r="S14" s="209">
        <v>3906.3352024493438</v>
      </c>
      <c r="T14" s="209">
        <v>8328.7000000000007</v>
      </c>
      <c r="U14" s="209">
        <v>4410</v>
      </c>
      <c r="V14" s="209">
        <v>5250</v>
      </c>
      <c r="W14" s="209">
        <v>4761.5925886028217</v>
      </c>
      <c r="X14" s="210">
        <v>17979.900000000001</v>
      </c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</row>
    <row r="15" spans="2:52" s="185" customFormat="1" ht="14.1" customHeight="1" x14ac:dyDescent="0.15">
      <c r="B15" s="159"/>
      <c r="C15" s="144">
        <v>7</v>
      </c>
      <c r="D15" s="160"/>
      <c r="E15" s="270">
        <v>1732.5</v>
      </c>
      <c r="F15" s="270">
        <v>1942.5</v>
      </c>
      <c r="G15" s="270">
        <v>1837.2463259853041</v>
      </c>
      <c r="H15" s="209">
        <v>4191.6000000000004</v>
      </c>
      <c r="I15" s="209">
        <v>3990</v>
      </c>
      <c r="J15" s="209">
        <v>4410</v>
      </c>
      <c r="K15" s="209">
        <v>4199.6388995032485</v>
      </c>
      <c r="L15" s="209">
        <v>669.7</v>
      </c>
      <c r="M15" s="270">
        <v>1575</v>
      </c>
      <c r="N15" s="270">
        <v>1890</v>
      </c>
      <c r="O15" s="270">
        <v>1738.1739738474305</v>
      </c>
      <c r="P15" s="209">
        <v>36585.699999999997</v>
      </c>
      <c r="Q15" s="209">
        <v>3675</v>
      </c>
      <c r="R15" s="209">
        <v>4410</v>
      </c>
      <c r="S15" s="209">
        <v>4042.4934868012965</v>
      </c>
      <c r="T15" s="209">
        <v>9438.7000000000007</v>
      </c>
      <c r="U15" s="209">
        <v>4410</v>
      </c>
      <c r="V15" s="209">
        <v>5250</v>
      </c>
      <c r="W15" s="209">
        <v>4641.1009136212615</v>
      </c>
      <c r="X15" s="210">
        <v>19282.3</v>
      </c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</row>
    <row r="16" spans="2:52" s="185" customFormat="1" ht="14.1" customHeight="1" x14ac:dyDescent="0.15">
      <c r="B16" s="159"/>
      <c r="C16" s="144">
        <v>8</v>
      </c>
      <c r="D16" s="160"/>
      <c r="E16" s="270">
        <v>1575</v>
      </c>
      <c r="F16" s="270">
        <v>1995</v>
      </c>
      <c r="G16" s="270">
        <v>1837.8626679018059</v>
      </c>
      <c r="H16" s="209">
        <v>4123.5</v>
      </c>
      <c r="I16" s="209">
        <v>4410</v>
      </c>
      <c r="J16" s="209">
        <v>4410</v>
      </c>
      <c r="K16" s="209">
        <v>4410</v>
      </c>
      <c r="L16" s="209">
        <v>188.5</v>
      </c>
      <c r="M16" s="270">
        <v>1680</v>
      </c>
      <c r="N16" s="270">
        <v>1890</v>
      </c>
      <c r="O16" s="270">
        <v>1790.6905281739216</v>
      </c>
      <c r="P16" s="209">
        <v>33557.800000000003</v>
      </c>
      <c r="Q16" s="209">
        <v>3780</v>
      </c>
      <c r="R16" s="209">
        <v>4410</v>
      </c>
      <c r="S16" s="209">
        <v>4094.8860913980925</v>
      </c>
      <c r="T16" s="209">
        <v>7949.8</v>
      </c>
      <c r="U16" s="209">
        <v>4410</v>
      </c>
      <c r="V16" s="209">
        <v>5250</v>
      </c>
      <c r="W16" s="209">
        <v>4829.7987934705479</v>
      </c>
      <c r="X16" s="210">
        <v>15101.6</v>
      </c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</row>
    <row r="17" spans="2:52" s="185" customFormat="1" ht="14.1" customHeight="1" x14ac:dyDescent="0.15">
      <c r="B17" s="159"/>
      <c r="C17" s="144">
        <v>9</v>
      </c>
      <c r="D17" s="160"/>
      <c r="E17" s="270">
        <v>1575</v>
      </c>
      <c r="F17" s="270">
        <v>1995</v>
      </c>
      <c r="G17" s="270">
        <v>1816.2347724829813</v>
      </c>
      <c r="H17" s="209">
        <v>3636.7</v>
      </c>
      <c r="I17" s="209">
        <v>4095</v>
      </c>
      <c r="J17" s="209">
        <v>4620</v>
      </c>
      <c r="K17" s="209">
        <v>4374.8835274542434</v>
      </c>
      <c r="L17" s="209">
        <v>1354.7</v>
      </c>
      <c r="M17" s="270">
        <v>1627.5</v>
      </c>
      <c r="N17" s="270">
        <v>1942.5</v>
      </c>
      <c r="O17" s="270">
        <v>1784.7376899443655</v>
      </c>
      <c r="P17" s="209">
        <v>31043.599999999999</v>
      </c>
      <c r="Q17" s="209">
        <v>3759</v>
      </c>
      <c r="R17" s="209">
        <v>4462.5</v>
      </c>
      <c r="S17" s="209">
        <v>4095.2189762150974</v>
      </c>
      <c r="T17" s="209">
        <v>13292.7</v>
      </c>
      <c r="U17" s="209">
        <v>4410</v>
      </c>
      <c r="V17" s="209">
        <v>5250</v>
      </c>
      <c r="W17" s="209">
        <v>4814.0018333627822</v>
      </c>
      <c r="X17" s="210">
        <v>19464.099999999999</v>
      </c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</row>
    <row r="18" spans="2:52" s="185" customFormat="1" ht="14.1" customHeight="1" x14ac:dyDescent="0.15">
      <c r="B18" s="159"/>
      <c r="C18" s="144">
        <v>10</v>
      </c>
      <c r="D18" s="160"/>
      <c r="E18" s="270">
        <v>1785</v>
      </c>
      <c r="F18" s="270">
        <v>2100</v>
      </c>
      <c r="G18" s="270">
        <v>1942.5346844031778</v>
      </c>
      <c r="H18" s="209">
        <v>3748.2</v>
      </c>
      <c r="I18" s="209">
        <v>4200</v>
      </c>
      <c r="J18" s="209">
        <v>4725</v>
      </c>
      <c r="K18" s="209">
        <v>4489.0942178626756</v>
      </c>
      <c r="L18" s="209">
        <v>1650.2</v>
      </c>
      <c r="M18" s="270">
        <v>1680</v>
      </c>
      <c r="N18" s="270">
        <v>1890</v>
      </c>
      <c r="O18" s="270">
        <v>1831.9215482239986</v>
      </c>
      <c r="P18" s="209">
        <v>33934.199999999997</v>
      </c>
      <c r="Q18" s="209">
        <v>3885</v>
      </c>
      <c r="R18" s="209">
        <v>4515</v>
      </c>
      <c r="S18" s="209">
        <v>4215.6699834523624</v>
      </c>
      <c r="T18" s="209">
        <v>14816.1</v>
      </c>
      <c r="U18" s="209">
        <v>4515</v>
      </c>
      <c r="V18" s="209">
        <v>5250</v>
      </c>
      <c r="W18" s="209">
        <v>4840.6059607758471</v>
      </c>
      <c r="X18" s="210">
        <v>21107.8</v>
      </c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</row>
    <row r="19" spans="2:52" s="185" customFormat="1" ht="14.1" customHeight="1" x14ac:dyDescent="0.15">
      <c r="B19" s="159"/>
      <c r="C19" s="144">
        <v>11</v>
      </c>
      <c r="D19" s="160"/>
      <c r="E19" s="270">
        <v>1785</v>
      </c>
      <c r="F19" s="270">
        <v>2205</v>
      </c>
      <c r="G19" s="270">
        <v>1995.4130059021918</v>
      </c>
      <c r="H19" s="209">
        <v>3789.3</v>
      </c>
      <c r="I19" s="209">
        <v>4305</v>
      </c>
      <c r="J19" s="209">
        <v>4830</v>
      </c>
      <c r="K19" s="209">
        <v>4574.6650124069483</v>
      </c>
      <c r="L19" s="209">
        <v>1495.8</v>
      </c>
      <c r="M19" s="270">
        <v>1785</v>
      </c>
      <c r="N19" s="270">
        <v>2100</v>
      </c>
      <c r="O19" s="270">
        <v>1942.9704200596263</v>
      </c>
      <c r="P19" s="209">
        <v>33605.800000000003</v>
      </c>
      <c r="Q19" s="209">
        <v>3675</v>
      </c>
      <c r="R19" s="209">
        <v>4410</v>
      </c>
      <c r="S19" s="209">
        <v>4094.9472392638054</v>
      </c>
      <c r="T19" s="209">
        <v>8562.6</v>
      </c>
      <c r="U19" s="209">
        <v>4725</v>
      </c>
      <c r="V19" s="209">
        <v>5565</v>
      </c>
      <c r="W19" s="209">
        <v>5144.7699238154382</v>
      </c>
      <c r="X19" s="210">
        <v>22074.6</v>
      </c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</row>
    <row r="20" spans="2:52" s="185" customFormat="1" ht="14.1" customHeight="1" x14ac:dyDescent="0.15">
      <c r="B20" s="159"/>
      <c r="C20" s="144">
        <v>12</v>
      </c>
      <c r="D20" s="160"/>
      <c r="E20" s="270">
        <v>1890</v>
      </c>
      <c r="F20" s="270">
        <v>2205</v>
      </c>
      <c r="G20" s="270">
        <v>2036.6069748414811</v>
      </c>
      <c r="H20" s="209">
        <v>4648.3</v>
      </c>
      <c r="I20" s="209">
        <v>4525.5</v>
      </c>
      <c r="J20" s="209">
        <v>4914</v>
      </c>
      <c r="K20" s="209">
        <v>4793.5464898595947</v>
      </c>
      <c r="L20" s="209">
        <v>816.7</v>
      </c>
      <c r="M20" s="270">
        <v>1785</v>
      </c>
      <c r="N20" s="270">
        <v>2100</v>
      </c>
      <c r="O20" s="270">
        <v>1947.2933046658206</v>
      </c>
      <c r="P20" s="209">
        <v>37629.300000000003</v>
      </c>
      <c r="Q20" s="209">
        <v>3675</v>
      </c>
      <c r="R20" s="209">
        <v>4410</v>
      </c>
      <c r="S20" s="209">
        <v>4063.2539152759969</v>
      </c>
      <c r="T20" s="209">
        <v>11090.3</v>
      </c>
      <c r="U20" s="209">
        <v>4725</v>
      </c>
      <c r="V20" s="209">
        <v>5565</v>
      </c>
      <c r="W20" s="209">
        <v>5092.6363326103065</v>
      </c>
      <c r="X20" s="210">
        <v>23823.8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</row>
    <row r="21" spans="2:52" s="185" customFormat="1" ht="14.1" customHeight="1" x14ac:dyDescent="0.15">
      <c r="B21" s="159" t="s">
        <v>156</v>
      </c>
      <c r="C21" s="144">
        <v>1</v>
      </c>
      <c r="D21" s="160" t="s">
        <v>157</v>
      </c>
      <c r="E21" s="270">
        <v>1785</v>
      </c>
      <c r="F21" s="270">
        <v>1995</v>
      </c>
      <c r="G21" s="270">
        <v>1910.9300881770739</v>
      </c>
      <c r="H21" s="209">
        <v>4515.3</v>
      </c>
      <c r="I21" s="209">
        <v>4437.3</v>
      </c>
      <c r="J21" s="209">
        <v>4830</v>
      </c>
      <c r="K21" s="209">
        <v>4467.5652745807301</v>
      </c>
      <c r="L21" s="209">
        <v>1466.6</v>
      </c>
      <c r="M21" s="270">
        <v>1680</v>
      </c>
      <c r="N21" s="270">
        <v>1995</v>
      </c>
      <c r="O21" s="270">
        <v>1847.5527374658047</v>
      </c>
      <c r="P21" s="209">
        <v>42519.8</v>
      </c>
      <c r="Q21" s="209">
        <v>3832.5</v>
      </c>
      <c r="R21" s="209">
        <v>4410</v>
      </c>
      <c r="S21" s="209">
        <v>4121.4006184504369</v>
      </c>
      <c r="T21" s="209">
        <v>7948.3</v>
      </c>
      <c r="U21" s="209">
        <v>4620</v>
      </c>
      <c r="V21" s="209">
        <v>5250</v>
      </c>
      <c r="W21" s="209">
        <v>4908.6148777407871</v>
      </c>
      <c r="X21" s="210">
        <v>15885.9</v>
      </c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</row>
    <row r="22" spans="2:52" s="185" customFormat="1" ht="14.1" customHeight="1" x14ac:dyDescent="0.15">
      <c r="B22" s="159"/>
      <c r="C22" s="144">
        <v>2</v>
      </c>
      <c r="D22" s="160"/>
      <c r="E22" s="270">
        <v>1785</v>
      </c>
      <c r="F22" s="270">
        <v>1995</v>
      </c>
      <c r="G22" s="270">
        <v>1910.810378590078</v>
      </c>
      <c r="H22" s="209">
        <v>3427.4</v>
      </c>
      <c r="I22" s="209">
        <v>4200</v>
      </c>
      <c r="J22" s="209">
        <v>4882.5</v>
      </c>
      <c r="K22" s="209">
        <v>4530.909090909091</v>
      </c>
      <c r="L22" s="209">
        <v>3262.8</v>
      </c>
      <c r="M22" s="270">
        <v>1680</v>
      </c>
      <c r="N22" s="270">
        <v>1995</v>
      </c>
      <c r="O22" s="270">
        <v>1837.7085402184707</v>
      </c>
      <c r="P22" s="209">
        <v>27748.6</v>
      </c>
      <c r="Q22" s="209">
        <v>3832.5</v>
      </c>
      <c r="R22" s="209">
        <v>4410</v>
      </c>
      <c r="S22" s="209">
        <v>4147.7326715121444</v>
      </c>
      <c r="T22" s="209">
        <v>7131.1</v>
      </c>
      <c r="U22" s="209">
        <v>4620</v>
      </c>
      <c r="V22" s="209">
        <v>5250</v>
      </c>
      <c r="W22" s="209">
        <v>4934.6194886249259</v>
      </c>
      <c r="X22" s="210">
        <v>15096.5</v>
      </c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</row>
    <row r="23" spans="2:52" s="185" customFormat="1" ht="14.1" customHeight="1" x14ac:dyDescent="0.15">
      <c r="B23" s="159"/>
      <c r="C23" s="144">
        <v>3</v>
      </c>
      <c r="D23" s="160"/>
      <c r="E23" s="270">
        <v>1575</v>
      </c>
      <c r="F23" s="270">
        <v>1995</v>
      </c>
      <c r="G23" s="270">
        <v>1852.8811196736171</v>
      </c>
      <c r="H23" s="209">
        <v>4028</v>
      </c>
      <c r="I23" s="209">
        <v>4105.5</v>
      </c>
      <c r="J23" s="209">
        <v>4410</v>
      </c>
      <c r="K23" s="209">
        <v>4264.286561264822</v>
      </c>
      <c r="L23" s="209">
        <v>488.8</v>
      </c>
      <c r="M23" s="270">
        <v>1680</v>
      </c>
      <c r="N23" s="270">
        <v>1890</v>
      </c>
      <c r="O23" s="270">
        <v>1784.8367489466937</v>
      </c>
      <c r="P23" s="209">
        <v>40547.9</v>
      </c>
      <c r="Q23" s="209">
        <v>3675</v>
      </c>
      <c r="R23" s="209">
        <v>4410</v>
      </c>
      <c r="S23" s="209">
        <v>4005.6540868575739</v>
      </c>
      <c r="T23" s="209">
        <v>8703</v>
      </c>
      <c r="U23" s="209">
        <v>4410</v>
      </c>
      <c r="V23" s="209">
        <v>5250</v>
      </c>
      <c r="W23" s="210">
        <v>4835.066422660725</v>
      </c>
      <c r="X23" s="210">
        <v>18948.400000000001</v>
      </c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</row>
    <row r="24" spans="2:52" s="185" customFormat="1" ht="14.1" customHeight="1" x14ac:dyDescent="0.15">
      <c r="B24" s="159"/>
      <c r="C24" s="144">
        <v>4</v>
      </c>
      <c r="D24" s="160"/>
      <c r="E24" s="270">
        <v>1728</v>
      </c>
      <c r="F24" s="270">
        <v>2052</v>
      </c>
      <c r="G24" s="270">
        <v>1889.9122867148499</v>
      </c>
      <c r="H24" s="209">
        <v>2206.9</v>
      </c>
      <c r="I24" s="209">
        <v>4212</v>
      </c>
      <c r="J24" s="209">
        <v>4536</v>
      </c>
      <c r="K24" s="209">
        <v>4335.731065353626</v>
      </c>
      <c r="L24" s="209">
        <v>714</v>
      </c>
      <c r="M24" s="270">
        <v>1728</v>
      </c>
      <c r="N24" s="270">
        <v>1944</v>
      </c>
      <c r="O24" s="270">
        <v>1847.2859626820466</v>
      </c>
      <c r="P24" s="209">
        <v>36586.400000000001</v>
      </c>
      <c r="Q24" s="209">
        <v>3672</v>
      </c>
      <c r="R24" s="209">
        <v>4644</v>
      </c>
      <c r="S24" s="209">
        <v>4141.5055448691137</v>
      </c>
      <c r="T24" s="209">
        <v>9309</v>
      </c>
      <c r="U24" s="209">
        <v>4536</v>
      </c>
      <c r="V24" s="209">
        <v>5292</v>
      </c>
      <c r="W24" s="209">
        <v>4908.2246173469375</v>
      </c>
      <c r="X24" s="210">
        <v>19374.7</v>
      </c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</row>
    <row r="25" spans="2:52" s="185" customFormat="1" ht="14.1" customHeight="1" x14ac:dyDescent="0.15">
      <c r="B25" s="150"/>
      <c r="C25" s="154">
        <v>5</v>
      </c>
      <c r="D25" s="166"/>
      <c r="E25" s="271">
        <v>1728</v>
      </c>
      <c r="F25" s="271">
        <v>1944</v>
      </c>
      <c r="G25" s="271">
        <v>1819.0222222222221</v>
      </c>
      <c r="H25" s="211">
        <v>1825.7</v>
      </c>
      <c r="I25" s="211">
        <v>4479.84</v>
      </c>
      <c r="J25" s="211">
        <v>4479.84</v>
      </c>
      <c r="K25" s="211">
        <v>4479.4075697211156</v>
      </c>
      <c r="L25" s="211">
        <v>671.8</v>
      </c>
      <c r="M25" s="271">
        <v>1728</v>
      </c>
      <c r="N25" s="271">
        <v>1965.6</v>
      </c>
      <c r="O25" s="271">
        <v>1868.5569423964223</v>
      </c>
      <c r="P25" s="211">
        <v>37715</v>
      </c>
      <c r="Q25" s="211">
        <v>3456</v>
      </c>
      <c r="R25" s="211">
        <v>4320</v>
      </c>
      <c r="S25" s="211">
        <v>3903.7800507185138</v>
      </c>
      <c r="T25" s="211">
        <v>7039.8</v>
      </c>
      <c r="U25" s="211">
        <v>4644</v>
      </c>
      <c r="V25" s="211">
        <v>5400</v>
      </c>
      <c r="W25" s="211">
        <v>5017.0126555011029</v>
      </c>
      <c r="X25" s="212">
        <v>16839.7</v>
      </c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</row>
    <row r="26" spans="2:52" x14ac:dyDescent="0.15"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</row>
    <row r="27" spans="2:52" x14ac:dyDescent="0.15">
      <c r="X27" s="182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</row>
    <row r="28" spans="2:52" x14ac:dyDescent="0.15">
      <c r="X28" s="182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</row>
    <row r="29" spans="2:52" x14ac:dyDescent="0.15">
      <c r="X29" s="182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</row>
    <row r="30" spans="2:52" x14ac:dyDescent="0.15">
      <c r="X30" s="182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</row>
    <row r="31" spans="2:52" x14ac:dyDescent="0.15">
      <c r="X31" s="182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</row>
    <row r="32" spans="2:52" x14ac:dyDescent="0.15"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</row>
    <row r="33" spans="9:52" x14ac:dyDescent="0.15"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</row>
    <row r="34" spans="9:52" ht="13.5" x14ac:dyDescent="0.15">
      <c r="I34" s="183"/>
      <c r="J34" s="184"/>
      <c r="K34" s="184"/>
      <c r="L34" s="184"/>
      <c r="M34" s="184"/>
      <c r="N34" s="184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</row>
    <row r="35" spans="9:52" ht="13.5" x14ac:dyDescent="0.15">
      <c r="I35" s="183"/>
      <c r="J35" s="183"/>
      <c r="K35" s="183"/>
      <c r="L35" s="183"/>
      <c r="M35" s="183"/>
      <c r="N35" s="183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</row>
    <row r="36" spans="9:52" ht="13.5" x14ac:dyDescent="0.15">
      <c r="I36" s="183"/>
      <c r="J36" s="183"/>
      <c r="K36" s="183"/>
      <c r="L36" s="183"/>
      <c r="M36" s="183"/>
      <c r="N36" s="183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</row>
    <row r="37" spans="9:52" ht="13.5" x14ac:dyDescent="0.15">
      <c r="I37" s="183"/>
      <c r="J37" s="183"/>
      <c r="K37" s="183"/>
      <c r="L37" s="183"/>
      <c r="M37" s="183"/>
      <c r="N37" s="183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</row>
    <row r="38" spans="9:52" x14ac:dyDescent="0.15"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</row>
    <row r="39" spans="9:52" x14ac:dyDescent="0.15"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</row>
    <row r="40" spans="9:52" x14ac:dyDescent="0.15"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</row>
  </sheetData>
  <mergeCells count="10">
    <mergeCell ref="AH6:AK6"/>
    <mergeCell ref="AL6:AO6"/>
    <mergeCell ref="AP6:AS6"/>
    <mergeCell ref="AT6:AW6"/>
    <mergeCell ref="E6:H6"/>
    <mergeCell ref="I6:L6"/>
    <mergeCell ref="M6:P6"/>
    <mergeCell ref="Q6:T6"/>
    <mergeCell ref="U6:X6"/>
    <mergeCell ref="AD6:AG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4"/>
  <sheetViews>
    <sheetView zoomScaleNormal="100" workbookViewId="0"/>
  </sheetViews>
  <sheetFormatPr defaultColWidth="7.5" defaultRowHeight="12" x14ac:dyDescent="0.15"/>
  <cols>
    <col min="1" max="1" width="1" style="136" customWidth="1"/>
    <col min="2" max="2" width="4" style="136" customWidth="1"/>
    <col min="3" max="3" width="2.75" style="136" customWidth="1"/>
    <col min="4" max="4" width="2.25" style="136" customWidth="1"/>
    <col min="5" max="5" width="6.875" style="136" customWidth="1"/>
    <col min="6" max="7" width="7.625" style="136" customWidth="1"/>
    <col min="8" max="8" width="8.75" style="136" customWidth="1"/>
    <col min="9" max="9" width="6.875" style="136" customWidth="1"/>
    <col min="10" max="11" width="7.625" style="136" customWidth="1"/>
    <col min="12" max="12" width="9.125" style="136" customWidth="1"/>
    <col min="13" max="13" width="6.75" style="136" customWidth="1"/>
    <col min="14" max="15" width="7.625" style="136" customWidth="1"/>
    <col min="16" max="16" width="9.125" style="136" customWidth="1"/>
    <col min="17" max="17" width="6.25" style="136" customWidth="1"/>
    <col min="18" max="19" width="7.625" style="136" customWidth="1"/>
    <col min="20" max="20" width="9.125" style="136" customWidth="1"/>
    <col min="21" max="16384" width="7.5" style="136"/>
  </cols>
  <sheetData>
    <row r="1" spans="2:44" x14ac:dyDescent="0.15"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</row>
    <row r="2" spans="2:44" x14ac:dyDescent="0.15">
      <c r="B2" s="136" t="s">
        <v>167</v>
      </c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</row>
    <row r="3" spans="2:44" x14ac:dyDescent="0.15">
      <c r="I3" s="135"/>
      <c r="J3" s="135"/>
      <c r="K3" s="135"/>
      <c r="L3" s="135"/>
      <c r="T3" s="138" t="s">
        <v>168</v>
      </c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9"/>
      <c r="AP3" s="135"/>
      <c r="AQ3" s="135"/>
      <c r="AR3" s="135"/>
    </row>
    <row r="4" spans="2:44" ht="6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</row>
    <row r="5" spans="2:44" ht="15" customHeight="1" x14ac:dyDescent="0.15">
      <c r="B5" s="159"/>
      <c r="C5" s="141" t="s">
        <v>169</v>
      </c>
      <c r="D5" s="142"/>
      <c r="E5" s="788">
        <v>4</v>
      </c>
      <c r="F5" s="789"/>
      <c r="G5" s="789"/>
      <c r="H5" s="790"/>
      <c r="I5" s="788">
        <v>3</v>
      </c>
      <c r="J5" s="789"/>
      <c r="K5" s="789"/>
      <c r="L5" s="790"/>
      <c r="M5" s="788">
        <v>2</v>
      </c>
      <c r="N5" s="789"/>
      <c r="O5" s="789"/>
      <c r="P5" s="790"/>
      <c r="Q5" s="788">
        <v>3</v>
      </c>
      <c r="R5" s="789"/>
      <c r="S5" s="789"/>
      <c r="T5" s="790"/>
      <c r="U5" s="135"/>
      <c r="V5" s="135"/>
      <c r="W5" s="135"/>
      <c r="X5" s="144"/>
      <c r="Y5" s="144"/>
      <c r="Z5" s="784"/>
      <c r="AA5" s="784"/>
      <c r="AB5" s="784"/>
      <c r="AC5" s="784"/>
      <c r="AD5" s="784"/>
      <c r="AE5" s="784"/>
      <c r="AF5" s="784"/>
      <c r="AG5" s="784"/>
      <c r="AH5" s="784"/>
      <c r="AI5" s="784"/>
      <c r="AJ5" s="784"/>
      <c r="AK5" s="784"/>
      <c r="AL5" s="784"/>
      <c r="AM5" s="784"/>
      <c r="AN5" s="784"/>
      <c r="AO5" s="784"/>
      <c r="AP5" s="135"/>
      <c r="AQ5" s="135"/>
      <c r="AR5" s="135"/>
    </row>
    <row r="6" spans="2:44" ht="15" customHeight="1" x14ac:dyDescent="0.15">
      <c r="B6" s="159"/>
      <c r="C6" s="152" t="s">
        <v>170</v>
      </c>
      <c r="D6" s="171"/>
      <c r="E6" s="788" t="s">
        <v>171</v>
      </c>
      <c r="F6" s="789"/>
      <c r="G6" s="789"/>
      <c r="H6" s="790"/>
      <c r="I6" s="788" t="s">
        <v>171</v>
      </c>
      <c r="J6" s="789"/>
      <c r="K6" s="789"/>
      <c r="L6" s="790"/>
      <c r="M6" s="788" t="s">
        <v>172</v>
      </c>
      <c r="N6" s="789"/>
      <c r="O6" s="789"/>
      <c r="P6" s="790"/>
      <c r="Q6" s="788" t="s">
        <v>173</v>
      </c>
      <c r="R6" s="789"/>
      <c r="S6" s="789"/>
      <c r="T6" s="790"/>
      <c r="U6" s="135"/>
      <c r="V6" s="135"/>
      <c r="W6" s="135"/>
      <c r="X6" s="144"/>
      <c r="Y6" s="144"/>
      <c r="Z6" s="784"/>
      <c r="AA6" s="784"/>
      <c r="AB6" s="784"/>
      <c r="AC6" s="784"/>
      <c r="AD6" s="784"/>
      <c r="AE6" s="784"/>
      <c r="AF6" s="784"/>
      <c r="AG6" s="784"/>
      <c r="AH6" s="784"/>
      <c r="AI6" s="784"/>
      <c r="AJ6" s="784"/>
      <c r="AK6" s="784"/>
      <c r="AL6" s="784"/>
      <c r="AM6" s="784"/>
      <c r="AN6" s="784"/>
      <c r="AO6" s="784"/>
      <c r="AP6" s="135"/>
      <c r="AQ6" s="135"/>
      <c r="AR6" s="135"/>
    </row>
    <row r="7" spans="2:44" ht="15" customHeight="1" x14ac:dyDescent="0.15">
      <c r="B7" s="150" t="s">
        <v>96</v>
      </c>
      <c r="C7" s="151"/>
      <c r="D7" s="166"/>
      <c r="E7" s="141" t="s">
        <v>140</v>
      </c>
      <c r="F7" s="272" t="s">
        <v>174</v>
      </c>
      <c r="G7" s="143" t="s">
        <v>175</v>
      </c>
      <c r="H7" s="272" t="s">
        <v>176</v>
      </c>
      <c r="I7" s="141" t="s">
        <v>140</v>
      </c>
      <c r="J7" s="272" t="s">
        <v>98</v>
      </c>
      <c r="K7" s="143" t="s">
        <v>175</v>
      </c>
      <c r="L7" s="272" t="s">
        <v>176</v>
      </c>
      <c r="M7" s="141" t="s">
        <v>140</v>
      </c>
      <c r="N7" s="272" t="s">
        <v>98</v>
      </c>
      <c r="O7" s="143" t="s">
        <v>175</v>
      </c>
      <c r="P7" s="272" t="s">
        <v>100</v>
      </c>
      <c r="Q7" s="141" t="s">
        <v>140</v>
      </c>
      <c r="R7" s="272" t="s">
        <v>98</v>
      </c>
      <c r="S7" s="143" t="s">
        <v>175</v>
      </c>
      <c r="T7" s="272" t="s">
        <v>100</v>
      </c>
      <c r="U7" s="135"/>
      <c r="V7" s="135"/>
      <c r="W7" s="135"/>
      <c r="X7" s="135"/>
      <c r="Y7" s="135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35"/>
      <c r="AQ7" s="135"/>
      <c r="AR7" s="135"/>
    </row>
    <row r="8" spans="2:44" ht="15" customHeight="1" x14ac:dyDescent="0.15">
      <c r="B8" s="213" t="s">
        <v>102</v>
      </c>
      <c r="C8" s="192">
        <v>21</v>
      </c>
      <c r="D8" s="185" t="s">
        <v>103</v>
      </c>
      <c r="E8" s="273">
        <v>2609</v>
      </c>
      <c r="F8" s="274">
        <v>3465</v>
      </c>
      <c r="G8" s="275">
        <v>2939</v>
      </c>
      <c r="H8" s="274">
        <v>1314622</v>
      </c>
      <c r="I8" s="273">
        <v>1943</v>
      </c>
      <c r="J8" s="274">
        <v>2940</v>
      </c>
      <c r="K8" s="275">
        <v>2463</v>
      </c>
      <c r="L8" s="274">
        <v>3112829</v>
      </c>
      <c r="M8" s="273">
        <v>1208</v>
      </c>
      <c r="N8" s="274">
        <v>1518</v>
      </c>
      <c r="O8" s="276">
        <v>1377</v>
      </c>
      <c r="P8" s="274">
        <v>2644060</v>
      </c>
      <c r="Q8" s="273">
        <v>1575</v>
      </c>
      <c r="R8" s="274">
        <v>2520</v>
      </c>
      <c r="S8" s="276">
        <v>2033</v>
      </c>
      <c r="T8" s="274">
        <v>2868789</v>
      </c>
      <c r="U8" s="135"/>
      <c r="V8" s="135"/>
      <c r="W8" s="135"/>
      <c r="X8" s="192"/>
      <c r="Y8" s="182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275"/>
      <c r="AN8" s="275"/>
      <c r="AO8" s="275"/>
      <c r="AP8" s="135"/>
      <c r="AQ8" s="135"/>
      <c r="AR8" s="135"/>
    </row>
    <row r="9" spans="2:44" ht="15" customHeight="1" x14ac:dyDescent="0.15">
      <c r="B9" s="213"/>
      <c r="C9" s="192">
        <v>22</v>
      </c>
      <c r="D9" s="210"/>
      <c r="E9" s="274">
        <v>2500</v>
      </c>
      <c r="F9" s="274">
        <v>3360</v>
      </c>
      <c r="G9" s="274">
        <v>2752</v>
      </c>
      <c r="H9" s="274">
        <v>1217675</v>
      </c>
      <c r="I9" s="274">
        <v>1958</v>
      </c>
      <c r="J9" s="274">
        <v>2835</v>
      </c>
      <c r="K9" s="274">
        <v>2451</v>
      </c>
      <c r="L9" s="274">
        <v>2743351</v>
      </c>
      <c r="M9" s="274">
        <v>1050</v>
      </c>
      <c r="N9" s="274">
        <v>1575</v>
      </c>
      <c r="O9" s="274">
        <v>1295</v>
      </c>
      <c r="P9" s="274">
        <v>2283385</v>
      </c>
      <c r="Q9" s="274">
        <v>1470</v>
      </c>
      <c r="R9" s="274">
        <v>2468</v>
      </c>
      <c r="S9" s="274">
        <v>1940</v>
      </c>
      <c r="T9" s="276">
        <v>2583485</v>
      </c>
      <c r="U9" s="135"/>
      <c r="V9" s="135"/>
      <c r="W9" s="182"/>
      <c r="X9" s="192"/>
      <c r="Y9" s="182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135"/>
      <c r="AQ9" s="135"/>
      <c r="AR9" s="135"/>
    </row>
    <row r="10" spans="2:44" ht="15" customHeight="1" x14ac:dyDescent="0.15">
      <c r="B10" s="213"/>
      <c r="C10" s="192">
        <v>23</v>
      </c>
      <c r="D10" s="210"/>
      <c r="E10" s="274">
        <v>2155</v>
      </c>
      <c r="F10" s="274">
        <v>3045</v>
      </c>
      <c r="G10" s="274">
        <v>2630</v>
      </c>
      <c r="H10" s="274">
        <v>1286381</v>
      </c>
      <c r="I10" s="277">
        <v>2100</v>
      </c>
      <c r="J10" s="277">
        <v>2941.05</v>
      </c>
      <c r="K10" s="277">
        <v>2474.4233899594606</v>
      </c>
      <c r="L10" s="277">
        <v>3199887.1</v>
      </c>
      <c r="M10" s="277">
        <v>970.30500000000006</v>
      </c>
      <c r="N10" s="277">
        <v>1598.1000000000001</v>
      </c>
      <c r="O10" s="277">
        <v>1335.6319606981604</v>
      </c>
      <c r="P10" s="277">
        <v>2090545.3999999994</v>
      </c>
      <c r="Q10" s="277">
        <v>1669.5</v>
      </c>
      <c r="R10" s="277">
        <v>2625</v>
      </c>
      <c r="S10" s="277">
        <v>2105.3394160857742</v>
      </c>
      <c r="T10" s="277">
        <v>1621098.9999999995</v>
      </c>
      <c r="U10" s="135"/>
      <c r="V10" s="135"/>
      <c r="W10" s="182"/>
      <c r="X10" s="192"/>
      <c r="Y10" s="182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135"/>
      <c r="AQ10" s="135"/>
      <c r="AR10" s="135"/>
    </row>
    <row r="11" spans="2:44" ht="15" customHeight="1" x14ac:dyDescent="0.15">
      <c r="B11" s="213"/>
      <c r="C11" s="192">
        <v>24</v>
      </c>
      <c r="D11" s="210"/>
      <c r="E11" s="276">
        <v>2100</v>
      </c>
      <c r="F11" s="274">
        <v>3529</v>
      </c>
      <c r="G11" s="274">
        <v>2698</v>
      </c>
      <c r="H11" s="274">
        <v>1168109.7</v>
      </c>
      <c r="I11" s="277">
        <v>1953</v>
      </c>
      <c r="J11" s="277">
        <v>2654.4</v>
      </c>
      <c r="K11" s="277">
        <v>2229</v>
      </c>
      <c r="L11" s="277">
        <v>4085248.0999999996</v>
      </c>
      <c r="M11" s="277">
        <v>952.35</v>
      </c>
      <c r="N11" s="277">
        <v>1690.5</v>
      </c>
      <c r="O11" s="277">
        <v>1247</v>
      </c>
      <c r="P11" s="277">
        <v>2390246.9</v>
      </c>
      <c r="Q11" s="277">
        <v>1677.9</v>
      </c>
      <c r="R11" s="277">
        <v>2205</v>
      </c>
      <c r="S11" s="277">
        <v>1834</v>
      </c>
      <c r="T11" s="278">
        <v>1847174.3000000003</v>
      </c>
      <c r="U11" s="135"/>
      <c r="V11" s="135"/>
      <c r="W11" s="182"/>
      <c r="X11" s="192"/>
      <c r="Y11" s="182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5"/>
      <c r="AM11" s="275"/>
      <c r="AN11" s="275"/>
      <c r="AO11" s="275"/>
      <c r="AP11" s="135"/>
      <c r="AQ11" s="135"/>
      <c r="AR11" s="135"/>
    </row>
    <row r="12" spans="2:44" ht="15" customHeight="1" x14ac:dyDescent="0.15">
      <c r="B12" s="201"/>
      <c r="C12" s="204">
        <v>25</v>
      </c>
      <c r="D12" s="212"/>
      <c r="E12" s="279">
        <v>2310</v>
      </c>
      <c r="F12" s="279">
        <v>3187</v>
      </c>
      <c r="G12" s="279">
        <v>2767</v>
      </c>
      <c r="H12" s="279">
        <v>1158938</v>
      </c>
      <c r="I12" s="170">
        <v>1995</v>
      </c>
      <c r="J12" s="170">
        <v>3058.7550000000001</v>
      </c>
      <c r="K12" s="170">
        <v>2564.6878840186164</v>
      </c>
      <c r="L12" s="166">
        <v>2862067.8999999994</v>
      </c>
      <c r="M12" s="211">
        <v>1102.5</v>
      </c>
      <c r="N12" s="211">
        <v>1751.4</v>
      </c>
      <c r="O12" s="211">
        <v>1452.7037589428439</v>
      </c>
      <c r="P12" s="212">
        <v>2100915.4000000004</v>
      </c>
      <c r="Q12" s="211">
        <v>1776.6000000000001</v>
      </c>
      <c r="R12" s="211">
        <v>2315.25</v>
      </c>
      <c r="S12" s="211">
        <v>2018.4053817339959</v>
      </c>
      <c r="T12" s="211">
        <v>1888156.1999999997</v>
      </c>
      <c r="U12" s="135"/>
      <c r="V12" s="135"/>
      <c r="W12" s="182"/>
      <c r="X12" s="192"/>
      <c r="Y12" s="182"/>
      <c r="Z12" s="275"/>
      <c r="AA12" s="275"/>
      <c r="AB12" s="275"/>
      <c r="AC12" s="275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135"/>
      <c r="AQ12" s="135"/>
      <c r="AR12" s="135"/>
    </row>
    <row r="13" spans="2:44" ht="15" customHeight="1" x14ac:dyDescent="0.15">
      <c r="B13" s="159" t="s">
        <v>177</v>
      </c>
      <c r="C13" s="135">
        <v>8</v>
      </c>
      <c r="D13" s="160" t="s">
        <v>178</v>
      </c>
      <c r="E13" s="162">
        <v>2100</v>
      </c>
      <c r="F13" s="162">
        <v>2783</v>
      </c>
      <c r="G13" s="162">
        <v>2472</v>
      </c>
      <c r="H13" s="162">
        <v>112203.4</v>
      </c>
      <c r="I13" s="161">
        <v>1995</v>
      </c>
      <c r="J13" s="161">
        <v>2310</v>
      </c>
      <c r="K13" s="161">
        <v>2186.6099024452342</v>
      </c>
      <c r="L13" s="161">
        <v>367754.9</v>
      </c>
      <c r="M13" s="209">
        <v>1036.3500000000001</v>
      </c>
      <c r="N13" s="209">
        <v>1365</v>
      </c>
      <c r="O13" s="209">
        <v>1220.2363304102387</v>
      </c>
      <c r="P13" s="209">
        <v>154395.70000000001</v>
      </c>
      <c r="Q13" s="209">
        <v>1753.5</v>
      </c>
      <c r="R13" s="209">
        <v>1995</v>
      </c>
      <c r="S13" s="209">
        <v>1907.5000261044029</v>
      </c>
      <c r="T13" s="210">
        <v>126189.6</v>
      </c>
      <c r="U13" s="135"/>
      <c r="V13" s="135"/>
      <c r="W13" s="135"/>
      <c r="X13" s="135"/>
      <c r="Y13" s="13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135"/>
      <c r="AQ13" s="135"/>
      <c r="AR13" s="135"/>
    </row>
    <row r="14" spans="2:44" ht="15" customHeight="1" x14ac:dyDescent="0.15">
      <c r="B14" s="159"/>
      <c r="C14" s="135">
        <v>9</v>
      </c>
      <c r="D14" s="160"/>
      <c r="E14" s="162">
        <v>2100</v>
      </c>
      <c r="F14" s="162">
        <v>2940</v>
      </c>
      <c r="G14" s="162">
        <v>2467</v>
      </c>
      <c r="H14" s="162">
        <v>93596.6</v>
      </c>
      <c r="I14" s="161">
        <v>1995</v>
      </c>
      <c r="J14" s="161">
        <v>2415</v>
      </c>
      <c r="K14" s="161">
        <v>2233.751004694378</v>
      </c>
      <c r="L14" s="161">
        <v>285664</v>
      </c>
      <c r="M14" s="209">
        <v>952.35</v>
      </c>
      <c r="N14" s="209">
        <v>1344</v>
      </c>
      <c r="O14" s="209">
        <v>1177.4706374814302</v>
      </c>
      <c r="P14" s="209">
        <v>204446.2</v>
      </c>
      <c r="Q14" s="209">
        <v>1732.5</v>
      </c>
      <c r="R14" s="209">
        <v>2000.04</v>
      </c>
      <c r="S14" s="209">
        <v>1905.9570921800826</v>
      </c>
      <c r="T14" s="209">
        <v>140165.59999999998</v>
      </c>
      <c r="U14" s="135"/>
      <c r="V14" s="135"/>
      <c r="W14" s="135"/>
      <c r="X14" s="135"/>
      <c r="Y14" s="13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  <c r="AL14" s="275"/>
      <c r="AM14" s="275"/>
      <c r="AN14" s="275"/>
      <c r="AO14" s="275"/>
      <c r="AP14" s="135"/>
      <c r="AQ14" s="135"/>
      <c r="AR14" s="135"/>
    </row>
    <row r="15" spans="2:44" ht="15" customHeight="1" x14ac:dyDescent="0.15">
      <c r="B15" s="159"/>
      <c r="C15" s="135">
        <v>10</v>
      </c>
      <c r="D15" s="160"/>
      <c r="E15" s="162">
        <v>2205</v>
      </c>
      <c r="F15" s="162">
        <v>3045</v>
      </c>
      <c r="G15" s="162">
        <v>2625</v>
      </c>
      <c r="H15" s="162">
        <v>96424</v>
      </c>
      <c r="I15" s="161">
        <v>1953</v>
      </c>
      <c r="J15" s="161">
        <v>2391.9</v>
      </c>
      <c r="K15" s="161">
        <v>2193.180439465265</v>
      </c>
      <c r="L15" s="161">
        <v>262732.60000000003</v>
      </c>
      <c r="M15" s="209">
        <v>997.5</v>
      </c>
      <c r="N15" s="209">
        <v>1378.44</v>
      </c>
      <c r="O15" s="209">
        <v>1155.8163214099793</v>
      </c>
      <c r="P15" s="209">
        <v>207129.3</v>
      </c>
      <c r="Q15" s="209">
        <v>1785</v>
      </c>
      <c r="R15" s="209">
        <v>2047.5</v>
      </c>
      <c r="S15" s="209">
        <v>1902.4281810389932</v>
      </c>
      <c r="T15" s="210">
        <v>158152.79999999999</v>
      </c>
      <c r="U15" s="135"/>
      <c r="V15" s="135"/>
      <c r="W15" s="135"/>
      <c r="X15" s="135"/>
      <c r="Y15" s="13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  <c r="AL15" s="275"/>
      <c r="AM15" s="275"/>
      <c r="AN15" s="275"/>
      <c r="AO15" s="275"/>
      <c r="AP15" s="135"/>
      <c r="AQ15" s="135"/>
      <c r="AR15" s="135"/>
    </row>
    <row r="16" spans="2:44" ht="15" customHeight="1" x14ac:dyDescent="0.15">
      <c r="B16" s="159"/>
      <c r="C16" s="135">
        <v>11</v>
      </c>
      <c r="D16" s="160"/>
      <c r="E16" s="162">
        <v>2730</v>
      </c>
      <c r="F16" s="162">
        <v>3360</v>
      </c>
      <c r="G16" s="162">
        <v>2888</v>
      </c>
      <c r="H16" s="162">
        <v>95506</v>
      </c>
      <c r="I16" s="161">
        <v>2100</v>
      </c>
      <c r="J16" s="161">
        <v>2467.5</v>
      </c>
      <c r="K16" s="161">
        <v>2329.6647775178726</v>
      </c>
      <c r="L16" s="161">
        <v>288674</v>
      </c>
      <c r="M16" s="209">
        <v>1081.92</v>
      </c>
      <c r="N16" s="209">
        <v>1420.9649999999999</v>
      </c>
      <c r="O16" s="209">
        <v>1202.7600873414026</v>
      </c>
      <c r="P16" s="209">
        <v>180766.3</v>
      </c>
      <c r="Q16" s="209">
        <v>1785</v>
      </c>
      <c r="R16" s="209">
        <v>2047.5</v>
      </c>
      <c r="S16" s="209">
        <v>1956.9052936502683</v>
      </c>
      <c r="T16" s="210">
        <v>152828</v>
      </c>
      <c r="U16" s="135"/>
      <c r="V16" s="135"/>
      <c r="W16" s="135"/>
      <c r="X16" s="135"/>
      <c r="Y16" s="13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135"/>
      <c r="AQ16" s="135"/>
      <c r="AR16" s="135"/>
    </row>
    <row r="17" spans="2:44" ht="15" customHeight="1" x14ac:dyDescent="0.15">
      <c r="B17" s="159"/>
      <c r="C17" s="135">
        <v>12</v>
      </c>
      <c r="D17" s="160"/>
      <c r="E17" s="162">
        <v>2940</v>
      </c>
      <c r="F17" s="162">
        <v>3203</v>
      </c>
      <c r="G17" s="162">
        <v>3066</v>
      </c>
      <c r="H17" s="163">
        <v>115525</v>
      </c>
      <c r="I17" s="161">
        <v>2194.5</v>
      </c>
      <c r="J17" s="161">
        <v>2654.4</v>
      </c>
      <c r="K17" s="161">
        <v>2445.861198291344</v>
      </c>
      <c r="L17" s="161">
        <v>514136.69999999995</v>
      </c>
      <c r="M17" s="209">
        <v>1099.3500000000001</v>
      </c>
      <c r="N17" s="209">
        <v>1496.25</v>
      </c>
      <c r="O17" s="209">
        <v>1287.1678349872207</v>
      </c>
      <c r="P17" s="209">
        <v>182595.3</v>
      </c>
      <c r="Q17" s="209">
        <v>1785</v>
      </c>
      <c r="R17" s="209">
        <v>2205</v>
      </c>
      <c r="S17" s="209">
        <v>2036.445556017874</v>
      </c>
      <c r="T17" s="210">
        <v>190700.79999999999</v>
      </c>
      <c r="U17" s="135"/>
      <c r="V17" s="135"/>
      <c r="W17" s="135"/>
      <c r="X17" s="135"/>
      <c r="Y17" s="13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5"/>
      <c r="AO17" s="275"/>
      <c r="AP17" s="135"/>
      <c r="AQ17" s="135"/>
      <c r="AR17" s="135"/>
    </row>
    <row r="18" spans="2:44" ht="15" customHeight="1" x14ac:dyDescent="0.15">
      <c r="B18" s="159" t="s">
        <v>179</v>
      </c>
      <c r="C18" s="135">
        <v>1</v>
      </c>
      <c r="D18" s="160" t="s">
        <v>178</v>
      </c>
      <c r="E18" s="162">
        <v>2310</v>
      </c>
      <c r="F18" s="162">
        <v>2788</v>
      </c>
      <c r="G18" s="162">
        <v>2539</v>
      </c>
      <c r="H18" s="162">
        <v>89880</v>
      </c>
      <c r="I18" s="161">
        <v>1995</v>
      </c>
      <c r="J18" s="161">
        <v>2415</v>
      </c>
      <c r="K18" s="161">
        <v>2299.4760266674784</v>
      </c>
      <c r="L18" s="161">
        <v>349446.2</v>
      </c>
      <c r="M18" s="209">
        <v>1102.5</v>
      </c>
      <c r="N18" s="209">
        <v>1428.7350000000001</v>
      </c>
      <c r="O18" s="209">
        <v>1300.1969762769454</v>
      </c>
      <c r="P18" s="209">
        <v>188019.1</v>
      </c>
      <c r="Q18" s="209">
        <v>1785</v>
      </c>
      <c r="R18" s="209">
        <v>2131.5</v>
      </c>
      <c r="S18" s="209">
        <v>1918.2383271103583</v>
      </c>
      <c r="T18" s="210">
        <v>167825.09999999998</v>
      </c>
      <c r="U18" s="135"/>
      <c r="V18" s="135"/>
      <c r="W18" s="135"/>
      <c r="X18" s="135"/>
      <c r="Y18" s="13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5"/>
      <c r="AM18" s="275"/>
      <c r="AN18" s="275"/>
      <c r="AO18" s="275"/>
      <c r="AP18" s="135"/>
      <c r="AQ18" s="135"/>
      <c r="AR18" s="135"/>
    </row>
    <row r="19" spans="2:44" ht="15" customHeight="1" x14ac:dyDescent="0.15">
      <c r="B19" s="159"/>
      <c r="C19" s="135">
        <v>2</v>
      </c>
      <c r="D19" s="160"/>
      <c r="E19" s="162">
        <v>2310</v>
      </c>
      <c r="F19" s="162">
        <v>2835</v>
      </c>
      <c r="G19" s="162">
        <v>2552</v>
      </c>
      <c r="H19" s="162">
        <v>87042.6</v>
      </c>
      <c r="I19" s="161">
        <v>2291.1</v>
      </c>
      <c r="J19" s="161">
        <v>2467.5</v>
      </c>
      <c r="K19" s="161">
        <v>2367.6331206722166</v>
      </c>
      <c r="L19" s="161">
        <v>254041.8</v>
      </c>
      <c r="M19" s="209">
        <v>1102.5</v>
      </c>
      <c r="N19" s="209">
        <v>1365</v>
      </c>
      <c r="O19" s="209">
        <v>1271.9676974998276</v>
      </c>
      <c r="P19" s="209">
        <v>178685.4</v>
      </c>
      <c r="Q19" s="209">
        <v>1785</v>
      </c>
      <c r="R19" s="209">
        <v>2006.5500000000002</v>
      </c>
      <c r="S19" s="209">
        <v>1891.9502699999998</v>
      </c>
      <c r="T19" s="210">
        <v>154058.59999999998</v>
      </c>
      <c r="U19" s="135"/>
      <c r="V19" s="135"/>
      <c r="W19" s="135"/>
      <c r="X19" s="135"/>
      <c r="Y19" s="135"/>
      <c r="Z19" s="280"/>
      <c r="AA19" s="280"/>
      <c r="AB19" s="280"/>
      <c r="AC19" s="280"/>
      <c r="AD19" s="275"/>
      <c r="AE19" s="275"/>
      <c r="AF19" s="275"/>
      <c r="AG19" s="275"/>
      <c r="AH19" s="275"/>
      <c r="AI19" s="275"/>
      <c r="AJ19" s="275"/>
      <c r="AK19" s="275"/>
      <c r="AL19" s="275"/>
      <c r="AM19" s="275"/>
      <c r="AN19" s="275"/>
      <c r="AO19" s="275"/>
      <c r="AP19" s="135"/>
      <c r="AQ19" s="135"/>
      <c r="AR19" s="135"/>
    </row>
    <row r="20" spans="2:44" ht="15" customHeight="1" x14ac:dyDescent="0.15">
      <c r="B20" s="159"/>
      <c r="C20" s="135">
        <v>3</v>
      </c>
      <c r="D20" s="160"/>
      <c r="E20" s="164">
        <v>2310</v>
      </c>
      <c r="F20" s="164">
        <v>2783</v>
      </c>
      <c r="G20" s="164">
        <v>2620</v>
      </c>
      <c r="H20" s="164">
        <v>82152.100000000006</v>
      </c>
      <c r="I20" s="161">
        <v>2310</v>
      </c>
      <c r="J20" s="161">
        <v>2604</v>
      </c>
      <c r="K20" s="161">
        <v>2423.4111910438596</v>
      </c>
      <c r="L20" s="161">
        <v>218627.1</v>
      </c>
      <c r="M20" s="209">
        <v>1123.5</v>
      </c>
      <c r="N20" s="209">
        <v>1397.55</v>
      </c>
      <c r="O20" s="209">
        <v>1298.4932128178266</v>
      </c>
      <c r="P20" s="209">
        <v>150559.29999999999</v>
      </c>
      <c r="Q20" s="209">
        <v>1785</v>
      </c>
      <c r="R20" s="209">
        <v>2010.75</v>
      </c>
      <c r="S20" s="209">
        <v>1902.6798231309001</v>
      </c>
      <c r="T20" s="210">
        <v>154758.09999999998</v>
      </c>
      <c r="U20" s="135"/>
      <c r="V20" s="135"/>
      <c r="W20" s="135"/>
      <c r="X20" s="135"/>
      <c r="Y20" s="135"/>
      <c r="Z20" s="280"/>
      <c r="AA20" s="280"/>
      <c r="AB20" s="280"/>
      <c r="AC20" s="280"/>
      <c r="AD20" s="275"/>
      <c r="AE20" s="275"/>
      <c r="AF20" s="275"/>
      <c r="AG20" s="275"/>
      <c r="AH20" s="275"/>
      <c r="AI20" s="275"/>
      <c r="AJ20" s="275"/>
      <c r="AK20" s="275"/>
      <c r="AL20" s="275"/>
      <c r="AM20" s="275"/>
      <c r="AN20" s="275"/>
      <c r="AO20" s="275"/>
      <c r="AP20" s="135"/>
      <c r="AQ20" s="135"/>
      <c r="AR20" s="135"/>
    </row>
    <row r="21" spans="2:44" ht="15" customHeight="1" x14ac:dyDescent="0.15">
      <c r="B21" s="159"/>
      <c r="C21" s="135">
        <v>4</v>
      </c>
      <c r="D21" s="160"/>
      <c r="E21" s="162">
        <v>2783</v>
      </c>
      <c r="F21" s="162">
        <v>2993</v>
      </c>
      <c r="G21" s="162">
        <v>2887</v>
      </c>
      <c r="H21" s="162">
        <v>105733.6</v>
      </c>
      <c r="I21" s="161">
        <v>2310</v>
      </c>
      <c r="J21" s="161">
        <v>2692.2000000000003</v>
      </c>
      <c r="K21" s="161">
        <v>2479.3524226934369</v>
      </c>
      <c r="L21" s="161">
        <v>245670.10000000003</v>
      </c>
      <c r="M21" s="209">
        <v>1239</v>
      </c>
      <c r="N21" s="209">
        <v>1440.6000000000001</v>
      </c>
      <c r="O21" s="209">
        <v>1346.683971493452</v>
      </c>
      <c r="P21" s="209">
        <v>173184.6</v>
      </c>
      <c r="Q21" s="209">
        <v>1776.6000000000001</v>
      </c>
      <c r="R21" s="209">
        <v>2047.5</v>
      </c>
      <c r="S21" s="209">
        <v>1937.3622243104305</v>
      </c>
      <c r="T21" s="210">
        <v>171073.5</v>
      </c>
      <c r="U21" s="135"/>
      <c r="V21" s="135"/>
      <c r="W21" s="135"/>
      <c r="X21" s="135"/>
      <c r="Y21" s="135"/>
      <c r="Z21" s="280"/>
      <c r="AA21" s="280"/>
      <c r="AB21" s="280"/>
      <c r="AC21" s="280"/>
      <c r="AD21" s="275"/>
      <c r="AE21" s="275"/>
      <c r="AF21" s="275"/>
      <c r="AG21" s="275"/>
      <c r="AH21" s="275"/>
      <c r="AI21" s="275"/>
      <c r="AJ21" s="275"/>
      <c r="AK21" s="275"/>
      <c r="AL21" s="275"/>
      <c r="AM21" s="275"/>
      <c r="AN21" s="275"/>
      <c r="AO21" s="275"/>
      <c r="AP21" s="135"/>
      <c r="AQ21" s="135"/>
      <c r="AR21" s="135"/>
    </row>
    <row r="22" spans="2:44" ht="15" customHeight="1" x14ac:dyDescent="0.15">
      <c r="B22" s="159"/>
      <c r="C22" s="135">
        <v>5</v>
      </c>
      <c r="D22" s="160"/>
      <c r="E22" s="164">
        <v>2783</v>
      </c>
      <c r="F22" s="164">
        <v>2993</v>
      </c>
      <c r="G22" s="164">
        <v>2887</v>
      </c>
      <c r="H22" s="164">
        <v>90771.9</v>
      </c>
      <c r="I22" s="161">
        <v>2407.65</v>
      </c>
      <c r="J22" s="161">
        <v>2730</v>
      </c>
      <c r="K22" s="161">
        <v>2570.619416130819</v>
      </c>
      <c r="L22" s="161">
        <v>348283.80000000005</v>
      </c>
      <c r="M22" s="209">
        <v>1312.5</v>
      </c>
      <c r="N22" s="209">
        <v>1518.615</v>
      </c>
      <c r="O22" s="209">
        <v>1427.6202525289157</v>
      </c>
      <c r="P22" s="209">
        <v>189844.19999999998</v>
      </c>
      <c r="Q22" s="209">
        <v>1816.5</v>
      </c>
      <c r="R22" s="209">
        <v>2121</v>
      </c>
      <c r="S22" s="209">
        <v>1967.5291781696098</v>
      </c>
      <c r="T22" s="210">
        <v>144199.4</v>
      </c>
      <c r="U22" s="135"/>
      <c r="V22" s="135"/>
      <c r="W22" s="135"/>
      <c r="X22" s="135"/>
      <c r="Y22" s="135"/>
      <c r="Z22" s="280"/>
      <c r="AA22" s="280"/>
      <c r="AB22" s="280"/>
      <c r="AC22" s="280"/>
      <c r="AD22" s="275"/>
      <c r="AE22" s="275"/>
      <c r="AF22" s="275"/>
      <c r="AG22" s="275"/>
      <c r="AH22" s="275"/>
      <c r="AI22" s="275"/>
      <c r="AJ22" s="275"/>
      <c r="AK22" s="275"/>
      <c r="AL22" s="275"/>
      <c r="AM22" s="275"/>
      <c r="AN22" s="275"/>
      <c r="AO22" s="275"/>
      <c r="AP22" s="135"/>
      <c r="AQ22" s="135"/>
      <c r="AR22" s="135"/>
    </row>
    <row r="23" spans="2:44" ht="15" customHeight="1" x14ac:dyDescent="0.15">
      <c r="B23" s="159"/>
      <c r="C23" s="135">
        <v>6</v>
      </c>
      <c r="D23" s="160"/>
      <c r="E23" s="164">
        <v>2625</v>
      </c>
      <c r="F23" s="164">
        <v>2940</v>
      </c>
      <c r="G23" s="164">
        <v>2741</v>
      </c>
      <c r="H23" s="164">
        <v>81687.199999999997</v>
      </c>
      <c r="I23" s="161">
        <v>2409.75</v>
      </c>
      <c r="J23" s="161">
        <v>2742.6</v>
      </c>
      <c r="K23" s="161">
        <v>2542.4267734447967</v>
      </c>
      <c r="L23" s="161">
        <v>238157.90000000002</v>
      </c>
      <c r="M23" s="209">
        <v>1353.45</v>
      </c>
      <c r="N23" s="209">
        <v>1575</v>
      </c>
      <c r="O23" s="209">
        <v>1449.7353004697372</v>
      </c>
      <c r="P23" s="209">
        <v>160980.70000000001</v>
      </c>
      <c r="Q23" s="209">
        <v>1890</v>
      </c>
      <c r="R23" s="209">
        <v>2101.0500000000002</v>
      </c>
      <c r="S23" s="209">
        <v>1998.4124754144423</v>
      </c>
      <c r="T23" s="210">
        <v>144253.5</v>
      </c>
      <c r="U23" s="135"/>
      <c r="V23" s="135"/>
      <c r="W23" s="135"/>
      <c r="X23" s="135"/>
      <c r="Y23" s="135"/>
      <c r="Z23" s="280"/>
      <c r="AA23" s="280"/>
      <c r="AB23" s="280"/>
      <c r="AC23" s="280"/>
      <c r="AD23" s="275"/>
      <c r="AE23" s="275"/>
      <c r="AF23" s="275"/>
      <c r="AG23" s="275"/>
      <c r="AH23" s="275"/>
      <c r="AI23" s="275"/>
      <c r="AJ23" s="275"/>
      <c r="AK23" s="275"/>
      <c r="AL23" s="275"/>
      <c r="AM23" s="275"/>
      <c r="AN23" s="275"/>
      <c r="AO23" s="275"/>
      <c r="AP23" s="135"/>
      <c r="AQ23" s="135"/>
      <c r="AR23" s="135"/>
    </row>
    <row r="24" spans="2:44" ht="15" customHeight="1" x14ac:dyDescent="0.15">
      <c r="B24" s="159"/>
      <c r="C24" s="135">
        <v>7</v>
      </c>
      <c r="D24" s="160"/>
      <c r="E24" s="164">
        <v>2520</v>
      </c>
      <c r="F24" s="164">
        <v>2940</v>
      </c>
      <c r="G24" s="164">
        <v>2730</v>
      </c>
      <c r="H24" s="164">
        <v>108336</v>
      </c>
      <c r="I24" s="160">
        <v>2415</v>
      </c>
      <c r="J24" s="161">
        <v>2730</v>
      </c>
      <c r="K24" s="161">
        <v>2571.1365145461714</v>
      </c>
      <c r="L24" s="160">
        <v>237088.5</v>
      </c>
      <c r="M24" s="209">
        <v>1265.25</v>
      </c>
      <c r="N24" s="209">
        <v>1487.8500000000001</v>
      </c>
      <c r="O24" s="209">
        <v>1399.7954324381476</v>
      </c>
      <c r="P24" s="209">
        <v>162281.50000000003</v>
      </c>
      <c r="Q24" s="209">
        <v>1873.2</v>
      </c>
      <c r="R24" s="209">
        <v>2121</v>
      </c>
      <c r="S24" s="209">
        <v>2010.740281683142</v>
      </c>
      <c r="T24" s="210">
        <v>177046.1</v>
      </c>
      <c r="U24" s="135"/>
      <c r="V24" s="135"/>
      <c r="W24" s="135"/>
      <c r="X24" s="135"/>
      <c r="Y24" s="135"/>
      <c r="Z24" s="280"/>
      <c r="AA24" s="280"/>
      <c r="AB24" s="280"/>
      <c r="AC24" s="280"/>
      <c r="AD24" s="275"/>
      <c r="AE24" s="275"/>
      <c r="AF24" s="275"/>
      <c r="AG24" s="275"/>
      <c r="AH24" s="275"/>
      <c r="AI24" s="275"/>
      <c r="AJ24" s="275"/>
      <c r="AK24" s="275"/>
      <c r="AL24" s="275"/>
      <c r="AM24" s="275"/>
      <c r="AN24" s="275"/>
      <c r="AO24" s="275"/>
      <c r="AP24" s="135"/>
      <c r="AQ24" s="135"/>
      <c r="AR24" s="135"/>
    </row>
    <row r="25" spans="2:44" ht="15" customHeight="1" x14ac:dyDescent="0.15">
      <c r="B25" s="159"/>
      <c r="C25" s="135">
        <v>8</v>
      </c>
      <c r="D25" s="160"/>
      <c r="E25" s="162">
        <v>2625</v>
      </c>
      <c r="F25" s="162">
        <v>2940</v>
      </c>
      <c r="G25" s="162">
        <v>2804</v>
      </c>
      <c r="H25" s="162">
        <v>85130.1</v>
      </c>
      <c r="I25" s="161">
        <v>2480.1</v>
      </c>
      <c r="J25" s="161">
        <v>2677.5</v>
      </c>
      <c r="K25" s="160">
        <v>2554.0371533395328</v>
      </c>
      <c r="L25" s="161">
        <v>207519.2</v>
      </c>
      <c r="M25" s="209">
        <v>1229.55</v>
      </c>
      <c r="N25" s="209">
        <v>1476.3</v>
      </c>
      <c r="O25" s="209">
        <v>1336.9354302597562</v>
      </c>
      <c r="P25" s="209">
        <v>133303.29999999999</v>
      </c>
      <c r="Q25" s="209">
        <v>1901.5500000000002</v>
      </c>
      <c r="R25" s="209">
        <v>2158.8000000000002</v>
      </c>
      <c r="S25" s="209">
        <v>2014.9696729843433</v>
      </c>
      <c r="T25" s="210">
        <v>146230.5</v>
      </c>
      <c r="U25" s="135"/>
      <c r="V25" s="135"/>
      <c r="W25" s="135"/>
      <c r="X25" s="135"/>
      <c r="Y25" s="135"/>
      <c r="Z25" s="169"/>
      <c r="AA25" s="169"/>
      <c r="AB25" s="169"/>
      <c r="AC25" s="169"/>
      <c r="AD25" s="135"/>
      <c r="AE25" s="135"/>
      <c r="AF25" s="135"/>
      <c r="AG25" s="135"/>
      <c r="AH25" s="182"/>
      <c r="AI25" s="182"/>
      <c r="AJ25" s="182"/>
      <c r="AK25" s="182"/>
      <c r="AL25" s="182"/>
      <c r="AM25" s="182"/>
      <c r="AN25" s="182"/>
      <c r="AO25" s="182"/>
      <c r="AP25" s="135"/>
      <c r="AQ25" s="135"/>
      <c r="AR25" s="135"/>
    </row>
    <row r="26" spans="2:44" ht="15" customHeight="1" x14ac:dyDescent="0.15">
      <c r="B26" s="159"/>
      <c r="C26" s="135">
        <v>9</v>
      </c>
      <c r="D26" s="160"/>
      <c r="E26" s="162">
        <v>2625</v>
      </c>
      <c r="F26" s="162">
        <v>2951</v>
      </c>
      <c r="G26" s="162">
        <v>2756</v>
      </c>
      <c r="H26" s="162">
        <v>85864.7</v>
      </c>
      <c r="I26" s="161">
        <v>2478</v>
      </c>
      <c r="J26" s="161">
        <v>2646</v>
      </c>
      <c r="K26" s="161">
        <v>2553.2195560049763</v>
      </c>
      <c r="L26" s="161">
        <v>176995.8</v>
      </c>
      <c r="M26" s="209">
        <v>1239</v>
      </c>
      <c r="N26" s="209">
        <v>1580.9850000000001</v>
      </c>
      <c r="O26" s="209">
        <v>1349.4004993213107</v>
      </c>
      <c r="P26" s="209">
        <v>125916.4</v>
      </c>
      <c r="Q26" s="209">
        <v>1858.5</v>
      </c>
      <c r="R26" s="209">
        <v>2205</v>
      </c>
      <c r="S26" s="209">
        <v>2008.9067106970165</v>
      </c>
      <c r="T26" s="210">
        <v>174900.3</v>
      </c>
      <c r="U26" s="135"/>
      <c r="V26" s="135"/>
      <c r="W26" s="135"/>
      <c r="X26" s="135"/>
      <c r="Y26" s="135"/>
      <c r="Z26" s="281"/>
      <c r="AA26" s="281"/>
      <c r="AB26" s="281"/>
      <c r="AC26" s="281"/>
      <c r="AD26" s="282"/>
      <c r="AE26" s="282"/>
      <c r="AF26" s="282"/>
      <c r="AG26" s="282"/>
      <c r="AH26" s="282"/>
      <c r="AI26" s="282"/>
      <c r="AJ26" s="282"/>
      <c r="AK26" s="282"/>
      <c r="AL26" s="282"/>
      <c r="AM26" s="282"/>
      <c r="AN26" s="282"/>
      <c r="AO26" s="282"/>
      <c r="AP26" s="135"/>
      <c r="AQ26" s="135"/>
      <c r="AR26" s="135"/>
    </row>
    <row r="27" spans="2:44" ht="15" customHeight="1" x14ac:dyDescent="0.15">
      <c r="B27" s="159"/>
      <c r="C27" s="135">
        <v>10</v>
      </c>
      <c r="D27" s="160"/>
      <c r="E27" s="162">
        <v>2478</v>
      </c>
      <c r="F27" s="162">
        <v>2940</v>
      </c>
      <c r="G27" s="162">
        <v>2741</v>
      </c>
      <c r="H27" s="162">
        <v>99030.6</v>
      </c>
      <c r="I27" s="161">
        <v>2545.2000000000003</v>
      </c>
      <c r="J27" s="161">
        <v>2809.38</v>
      </c>
      <c r="K27" s="161">
        <v>2678.9522090858845</v>
      </c>
      <c r="L27" s="161">
        <v>249242.90000000002</v>
      </c>
      <c r="M27" s="209">
        <v>1239</v>
      </c>
      <c r="N27" s="209">
        <v>1581.3</v>
      </c>
      <c r="O27" s="209">
        <v>1360.6305248212102</v>
      </c>
      <c r="P27" s="209">
        <v>175077</v>
      </c>
      <c r="Q27" s="209">
        <v>1942.5</v>
      </c>
      <c r="R27" s="209">
        <v>2175.4950000000003</v>
      </c>
      <c r="S27" s="209">
        <v>2060.2233195285121</v>
      </c>
      <c r="T27" s="210">
        <v>138788.20000000001</v>
      </c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82"/>
      <c r="AI27" s="182"/>
      <c r="AJ27" s="182"/>
      <c r="AK27" s="182"/>
      <c r="AL27" s="182"/>
      <c r="AM27" s="182"/>
      <c r="AN27" s="182"/>
      <c r="AO27" s="182"/>
      <c r="AP27" s="135"/>
      <c r="AQ27" s="135"/>
      <c r="AR27" s="135"/>
    </row>
    <row r="28" spans="2:44" ht="15" customHeight="1" x14ac:dyDescent="0.15">
      <c r="B28" s="159"/>
      <c r="C28" s="135">
        <v>11</v>
      </c>
      <c r="D28" s="160"/>
      <c r="E28" s="162">
        <v>2730</v>
      </c>
      <c r="F28" s="162">
        <v>3150</v>
      </c>
      <c r="G28" s="162">
        <v>2950</v>
      </c>
      <c r="H28" s="162">
        <v>89215.1</v>
      </c>
      <c r="I28" s="161">
        <v>2634.8700000000003</v>
      </c>
      <c r="J28" s="161">
        <v>2971.5</v>
      </c>
      <c r="K28" s="161">
        <v>2771.1380845003564</v>
      </c>
      <c r="L28" s="161">
        <v>153113.29999999999</v>
      </c>
      <c r="M28" s="209">
        <v>1350.3</v>
      </c>
      <c r="N28" s="209">
        <v>1685.25</v>
      </c>
      <c r="O28" s="209">
        <v>1557.0797121668259</v>
      </c>
      <c r="P28" s="209">
        <v>247679.09999999998</v>
      </c>
      <c r="Q28" s="209">
        <v>1982.4</v>
      </c>
      <c r="R28" s="209">
        <v>2310</v>
      </c>
      <c r="S28" s="209">
        <v>2188.5702323172782</v>
      </c>
      <c r="T28" s="210">
        <v>139209.90000000002</v>
      </c>
      <c r="U28" s="135"/>
      <c r="V28" s="135"/>
      <c r="W28" s="135"/>
      <c r="X28" s="135"/>
      <c r="Y28" s="135"/>
      <c r="Z28" s="169"/>
      <c r="AA28" s="169"/>
      <c r="AB28" s="169"/>
      <c r="AC28" s="169"/>
      <c r="AD28" s="135"/>
      <c r="AE28" s="135"/>
      <c r="AF28" s="135"/>
      <c r="AG28" s="135"/>
      <c r="AH28" s="182"/>
      <c r="AI28" s="182"/>
      <c r="AJ28" s="182"/>
      <c r="AK28" s="182"/>
      <c r="AL28" s="182"/>
      <c r="AM28" s="182"/>
      <c r="AN28" s="182"/>
      <c r="AO28" s="182"/>
      <c r="AP28" s="135"/>
      <c r="AQ28" s="135"/>
      <c r="AR28" s="135"/>
    </row>
    <row r="29" spans="2:44" ht="15" customHeight="1" x14ac:dyDescent="0.15">
      <c r="B29" s="159"/>
      <c r="C29" s="135">
        <v>12</v>
      </c>
      <c r="D29" s="160"/>
      <c r="E29" s="162">
        <v>2714</v>
      </c>
      <c r="F29" s="162">
        <v>3187</v>
      </c>
      <c r="G29" s="162">
        <v>2992</v>
      </c>
      <c r="H29" s="162">
        <v>154094</v>
      </c>
      <c r="I29" s="161">
        <v>2698.5</v>
      </c>
      <c r="J29" s="161">
        <v>3058.7550000000001</v>
      </c>
      <c r="K29" s="161">
        <v>2817.6241645789023</v>
      </c>
      <c r="L29" s="161">
        <v>183881.30000000002</v>
      </c>
      <c r="M29" s="209">
        <v>1501.5</v>
      </c>
      <c r="N29" s="209">
        <v>1751.4</v>
      </c>
      <c r="O29" s="209">
        <v>1631.8867066728344</v>
      </c>
      <c r="P29" s="209">
        <v>215384.8</v>
      </c>
      <c r="Q29" s="209">
        <v>2073.75</v>
      </c>
      <c r="R29" s="209">
        <v>2315.25</v>
      </c>
      <c r="S29" s="209">
        <v>2216.9756890678227</v>
      </c>
      <c r="T29" s="210">
        <v>175813</v>
      </c>
      <c r="U29" s="135"/>
      <c r="V29" s="135"/>
      <c r="W29" s="135"/>
      <c r="X29" s="135"/>
      <c r="Y29" s="135"/>
      <c r="Z29" s="169"/>
      <c r="AA29" s="169"/>
      <c r="AB29" s="169"/>
      <c r="AC29" s="169"/>
      <c r="AD29" s="135"/>
      <c r="AE29" s="135"/>
      <c r="AF29" s="135"/>
      <c r="AG29" s="135"/>
      <c r="AH29" s="182"/>
      <c r="AI29" s="182"/>
      <c r="AJ29" s="182"/>
      <c r="AK29" s="182"/>
      <c r="AL29" s="182"/>
      <c r="AM29" s="182"/>
      <c r="AN29" s="182"/>
      <c r="AO29" s="182"/>
      <c r="AP29" s="135"/>
      <c r="AQ29" s="135"/>
      <c r="AR29" s="135"/>
    </row>
    <row r="30" spans="2:44" ht="13.5" customHeight="1" x14ac:dyDescent="0.15">
      <c r="B30" s="159" t="s">
        <v>104</v>
      </c>
      <c r="C30" s="135">
        <v>1</v>
      </c>
      <c r="D30" s="160" t="s">
        <v>178</v>
      </c>
      <c r="E30" s="162">
        <v>2541</v>
      </c>
      <c r="F30" s="162">
        <v>2783</v>
      </c>
      <c r="G30" s="162">
        <v>2661</v>
      </c>
      <c r="H30" s="162">
        <v>111440.7</v>
      </c>
      <c r="I30" s="161">
        <v>2310</v>
      </c>
      <c r="J30" s="161">
        <v>2753.1</v>
      </c>
      <c r="K30" s="161">
        <v>2542.1686347587292</v>
      </c>
      <c r="L30" s="161">
        <v>213439.80000000002</v>
      </c>
      <c r="M30" s="209">
        <v>1450.4700000000003</v>
      </c>
      <c r="N30" s="209">
        <v>1681.0500000000002</v>
      </c>
      <c r="O30" s="209">
        <v>1590.3605894297345</v>
      </c>
      <c r="P30" s="209">
        <v>201918.7</v>
      </c>
      <c r="Q30" s="209">
        <v>2064.3000000000002</v>
      </c>
      <c r="R30" s="209">
        <v>2257.5</v>
      </c>
      <c r="S30" s="209">
        <v>2148.9512902769261</v>
      </c>
      <c r="T30" s="210">
        <v>168741.2</v>
      </c>
      <c r="U30" s="135"/>
      <c r="V30" s="135"/>
      <c r="W30" s="135"/>
      <c r="X30" s="135"/>
      <c r="Y30" s="135"/>
      <c r="Z30" s="169"/>
      <c r="AA30" s="169"/>
      <c r="AB30" s="169"/>
      <c r="AC30" s="169"/>
      <c r="AD30" s="135"/>
      <c r="AE30" s="135"/>
      <c r="AF30" s="135"/>
      <c r="AG30" s="135"/>
      <c r="AH30" s="182"/>
      <c r="AI30" s="182"/>
      <c r="AJ30" s="182"/>
      <c r="AK30" s="182"/>
      <c r="AL30" s="182"/>
      <c r="AM30" s="182"/>
      <c r="AN30" s="182"/>
      <c r="AO30" s="182"/>
      <c r="AP30" s="135"/>
      <c r="AQ30" s="135"/>
      <c r="AR30" s="135"/>
    </row>
    <row r="31" spans="2:44" ht="13.5" customHeight="1" x14ac:dyDescent="0.15">
      <c r="B31" s="159"/>
      <c r="C31" s="135">
        <v>2</v>
      </c>
      <c r="D31" s="160"/>
      <c r="E31" s="162">
        <v>2631</v>
      </c>
      <c r="F31" s="162">
        <v>2940</v>
      </c>
      <c r="G31" s="162">
        <v>2787</v>
      </c>
      <c r="H31" s="162">
        <v>89542.8</v>
      </c>
      <c r="I31" s="161">
        <v>2276.61</v>
      </c>
      <c r="J31" s="161">
        <v>2626.05</v>
      </c>
      <c r="K31" s="161">
        <v>2507.9999751807668</v>
      </c>
      <c r="L31" s="161">
        <v>151469.20000000001</v>
      </c>
      <c r="M31" s="209">
        <v>1428.3150000000001</v>
      </c>
      <c r="N31" s="209">
        <v>1703.625</v>
      </c>
      <c r="O31" s="209">
        <v>1572.1763098281756</v>
      </c>
      <c r="P31" s="209">
        <v>220094.7</v>
      </c>
      <c r="Q31" s="209">
        <v>1858.5</v>
      </c>
      <c r="R31" s="209">
        <v>2257.5</v>
      </c>
      <c r="S31" s="209">
        <v>2084.3168059262052</v>
      </c>
      <c r="T31" s="209">
        <v>141852.5</v>
      </c>
      <c r="U31" s="135"/>
      <c r="V31" s="135"/>
      <c r="W31" s="135"/>
      <c r="X31" s="135"/>
      <c r="Y31" s="135"/>
      <c r="Z31" s="169"/>
      <c r="AA31" s="169"/>
      <c r="AB31" s="169"/>
      <c r="AC31" s="169"/>
      <c r="AD31" s="135"/>
      <c r="AE31" s="135"/>
      <c r="AF31" s="135"/>
      <c r="AG31" s="135"/>
      <c r="AH31" s="182"/>
      <c r="AI31" s="182"/>
      <c r="AJ31" s="182"/>
      <c r="AK31" s="182"/>
      <c r="AL31" s="182"/>
      <c r="AM31" s="182"/>
      <c r="AN31" s="182"/>
      <c r="AO31" s="182"/>
      <c r="AP31" s="135"/>
      <c r="AQ31" s="135"/>
      <c r="AR31" s="135"/>
    </row>
    <row r="32" spans="2:44" ht="13.5" customHeight="1" x14ac:dyDescent="0.15">
      <c r="B32" s="159"/>
      <c r="C32" s="135">
        <v>3</v>
      </c>
      <c r="D32" s="160"/>
      <c r="E32" s="162">
        <v>2520</v>
      </c>
      <c r="F32" s="162">
        <v>2940</v>
      </c>
      <c r="G32" s="162">
        <v>2740</v>
      </c>
      <c r="H32" s="162">
        <v>115632.7</v>
      </c>
      <c r="I32" s="161">
        <v>2415</v>
      </c>
      <c r="J32" s="161">
        <v>2682.75</v>
      </c>
      <c r="K32" s="161">
        <v>2529.6601103361781</v>
      </c>
      <c r="L32" s="161">
        <v>150210</v>
      </c>
      <c r="M32" s="209">
        <v>1456.875</v>
      </c>
      <c r="N32" s="209">
        <v>1650.6000000000001</v>
      </c>
      <c r="O32" s="209">
        <v>1582.6667166133395</v>
      </c>
      <c r="P32" s="209">
        <v>237045.90000000002</v>
      </c>
      <c r="Q32" s="209">
        <v>1680</v>
      </c>
      <c r="R32" s="209">
        <v>2174.0250000000001</v>
      </c>
      <c r="S32" s="209">
        <v>2001.1848166998459</v>
      </c>
      <c r="T32" s="210">
        <v>144489.20000000001</v>
      </c>
      <c r="U32" s="135"/>
      <c r="V32" s="135"/>
      <c r="W32" s="135"/>
      <c r="X32" s="135"/>
      <c r="Y32" s="135"/>
      <c r="Z32" s="169"/>
      <c r="AA32" s="169"/>
      <c r="AB32" s="169"/>
      <c r="AC32" s="169"/>
      <c r="AD32" s="135"/>
      <c r="AE32" s="135"/>
      <c r="AF32" s="135"/>
      <c r="AG32" s="135"/>
      <c r="AH32" s="182"/>
      <c r="AI32" s="182"/>
      <c r="AJ32" s="182"/>
      <c r="AK32" s="182"/>
      <c r="AL32" s="182"/>
      <c r="AM32" s="182"/>
      <c r="AN32" s="182"/>
      <c r="AO32" s="182"/>
      <c r="AP32" s="135"/>
      <c r="AQ32" s="135"/>
      <c r="AR32" s="135"/>
    </row>
    <row r="33" spans="2:44" ht="13.5" customHeight="1" x14ac:dyDescent="0.15">
      <c r="B33" s="159"/>
      <c r="C33" s="135">
        <v>4</v>
      </c>
      <c r="D33" s="160"/>
      <c r="E33" s="283">
        <v>2700</v>
      </c>
      <c r="F33" s="283">
        <v>3056</v>
      </c>
      <c r="G33" s="283">
        <v>2862</v>
      </c>
      <c r="H33" s="283">
        <v>104449</v>
      </c>
      <c r="I33" s="161">
        <v>2584.44</v>
      </c>
      <c r="J33" s="161">
        <v>2862</v>
      </c>
      <c r="K33" s="161">
        <v>2717.2085542193272</v>
      </c>
      <c r="L33" s="161">
        <v>234870.3</v>
      </c>
      <c r="M33" s="209">
        <v>1482.192</v>
      </c>
      <c r="N33" s="209">
        <v>1706.4</v>
      </c>
      <c r="O33" s="209">
        <v>1615.3529409732416</v>
      </c>
      <c r="P33" s="209">
        <v>211399.8</v>
      </c>
      <c r="Q33" s="209">
        <v>1890</v>
      </c>
      <c r="R33" s="209">
        <v>2161.08</v>
      </c>
      <c r="S33" s="209">
        <v>2025.3648455301782</v>
      </c>
      <c r="T33" s="210">
        <v>126272.29999999999</v>
      </c>
      <c r="U33" s="135"/>
      <c r="V33" s="135"/>
      <c r="W33" s="135"/>
      <c r="X33" s="135"/>
      <c r="Y33" s="135"/>
      <c r="Z33" s="169"/>
      <c r="AA33" s="169"/>
      <c r="AB33" s="169"/>
      <c r="AC33" s="169"/>
      <c r="AD33" s="135"/>
      <c r="AE33" s="135"/>
      <c r="AF33" s="135"/>
      <c r="AG33" s="135"/>
      <c r="AH33" s="182"/>
      <c r="AI33" s="182"/>
      <c r="AJ33" s="182"/>
      <c r="AK33" s="182"/>
      <c r="AL33" s="182"/>
      <c r="AM33" s="182"/>
      <c r="AN33" s="182"/>
      <c r="AO33" s="182"/>
      <c r="AP33" s="135"/>
      <c r="AQ33" s="135"/>
      <c r="AR33" s="135"/>
    </row>
    <row r="34" spans="2:44" ht="13.5" customHeight="1" x14ac:dyDescent="0.15">
      <c r="B34" s="150"/>
      <c r="C34" s="151">
        <v>5</v>
      </c>
      <c r="D34" s="166"/>
      <c r="E34" s="284">
        <v>2624</v>
      </c>
      <c r="F34" s="284">
        <v>3024</v>
      </c>
      <c r="G34" s="284">
        <v>2841</v>
      </c>
      <c r="H34" s="284">
        <v>102807.3</v>
      </c>
      <c r="I34" s="170">
        <v>2575.8000000000002</v>
      </c>
      <c r="J34" s="170">
        <v>2862</v>
      </c>
      <c r="K34" s="170">
        <v>2730.8503717106282</v>
      </c>
      <c r="L34" s="170">
        <v>194704.2</v>
      </c>
      <c r="M34" s="211">
        <v>1557.36</v>
      </c>
      <c r="N34" s="211">
        <v>1748.52</v>
      </c>
      <c r="O34" s="211">
        <v>1655.6791525947847</v>
      </c>
      <c r="P34" s="211">
        <v>210102.59999999998</v>
      </c>
      <c r="Q34" s="211">
        <v>1915.92</v>
      </c>
      <c r="R34" s="211">
        <v>2236.6799999999998</v>
      </c>
      <c r="S34" s="211">
        <v>2040.9880866988926</v>
      </c>
      <c r="T34" s="212">
        <v>118979.79999999999</v>
      </c>
      <c r="U34" s="182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</row>
    <row r="35" spans="2:44" ht="12.75" customHeight="1" x14ac:dyDescent="0.15">
      <c r="B35" s="285" t="s">
        <v>111</v>
      </c>
      <c r="C35" s="286" t="s">
        <v>114</v>
      </c>
      <c r="M35" s="135"/>
      <c r="N35" s="135"/>
      <c r="O35" s="135"/>
      <c r="P35" s="135"/>
      <c r="Q35" s="135"/>
      <c r="R35" s="135"/>
      <c r="S35" s="135"/>
      <c r="T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</row>
    <row r="36" spans="2:44" ht="12.75" customHeight="1" x14ac:dyDescent="0.15">
      <c r="B36" s="287" t="s">
        <v>113</v>
      </c>
      <c r="C36" s="136" t="s">
        <v>180</v>
      </c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</row>
    <row r="37" spans="2:44" ht="12.75" customHeight="1" x14ac:dyDescent="0.15">
      <c r="B37" s="287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</row>
    <row r="38" spans="2:44" ht="13.5" x14ac:dyDescent="0.15">
      <c r="B38" s="287"/>
      <c r="E38" s="288"/>
      <c r="F38" s="288"/>
      <c r="G38" s="288"/>
      <c r="H38" s="289"/>
      <c r="I38" s="798"/>
      <c r="J38" s="135"/>
      <c r="K38" s="135"/>
      <c r="L38" s="135"/>
      <c r="M38" s="182"/>
      <c r="N38" s="182"/>
      <c r="O38" s="182"/>
      <c r="P38" s="182"/>
      <c r="Q38" s="182"/>
      <c r="R38" s="182"/>
      <c r="S38" s="182"/>
      <c r="T38" s="182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</row>
    <row r="39" spans="2:44" ht="13.5" x14ac:dyDescent="0.15">
      <c r="E39" s="288"/>
      <c r="F39" s="288"/>
      <c r="G39" s="288"/>
      <c r="H39" s="289"/>
      <c r="I39" s="798"/>
      <c r="J39" s="135"/>
      <c r="K39" s="135"/>
      <c r="L39" s="135"/>
      <c r="M39" s="182"/>
      <c r="N39" s="182"/>
      <c r="O39" s="182"/>
      <c r="P39" s="182"/>
      <c r="Q39" s="182"/>
      <c r="R39" s="182"/>
      <c r="S39" s="182"/>
      <c r="T39" s="182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</row>
    <row r="40" spans="2:44" x14ac:dyDescent="0.15">
      <c r="E40" s="135"/>
      <c r="F40" s="135"/>
      <c r="G40" s="135"/>
      <c r="H40" s="135"/>
      <c r="I40" s="135"/>
      <c r="J40" s="135"/>
      <c r="K40" s="135"/>
      <c r="L40" s="135"/>
      <c r="M40" s="182"/>
      <c r="N40" s="182"/>
      <c r="O40" s="182"/>
      <c r="P40" s="182"/>
      <c r="Q40" s="182"/>
      <c r="R40" s="182"/>
      <c r="S40" s="182"/>
      <c r="T40" s="182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</row>
    <row r="41" spans="2:44" x14ac:dyDescent="0.15"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</row>
    <row r="42" spans="2:44" x14ac:dyDescent="0.15"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</row>
    <row r="43" spans="2:44" x14ac:dyDescent="0.15"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</row>
    <row r="44" spans="2:44" x14ac:dyDescent="0.15"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</row>
  </sheetData>
  <mergeCells count="17">
    <mergeCell ref="AL6:AO6"/>
    <mergeCell ref="E5:H5"/>
    <mergeCell ref="I5:L5"/>
    <mergeCell ref="M5:P5"/>
    <mergeCell ref="Q5:T5"/>
    <mergeCell ref="Z5:AC5"/>
    <mergeCell ref="AD5:AG5"/>
    <mergeCell ref="I38:I39"/>
    <mergeCell ref="AH5:AK5"/>
    <mergeCell ref="AL5:AO5"/>
    <mergeCell ref="E6:H6"/>
    <mergeCell ref="I6:L6"/>
    <mergeCell ref="M6:P6"/>
    <mergeCell ref="Q6:T6"/>
    <mergeCell ref="Z6:AC6"/>
    <mergeCell ref="AD6:AG6"/>
    <mergeCell ref="AH6:AK6"/>
  </mergeCells>
  <phoneticPr fontId="6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2"/>
  <sheetViews>
    <sheetView zoomScaleNormal="100" workbookViewId="0"/>
  </sheetViews>
  <sheetFormatPr defaultColWidth="7.5" defaultRowHeight="12" x14ac:dyDescent="0.15"/>
  <cols>
    <col min="1" max="1" width="0.625" style="136" customWidth="1"/>
    <col min="2" max="2" width="5.375" style="136" customWidth="1"/>
    <col min="3" max="3" width="3.125" style="136" customWidth="1"/>
    <col min="4" max="4" width="5.5" style="136" customWidth="1"/>
    <col min="5" max="5" width="5.375" style="136" customWidth="1"/>
    <col min="6" max="6" width="5.25" style="136" customWidth="1"/>
    <col min="7" max="7" width="5.875" style="136" customWidth="1"/>
    <col min="8" max="8" width="7.625" style="136" customWidth="1"/>
    <col min="9" max="10" width="5.5" style="136" customWidth="1"/>
    <col min="11" max="11" width="5.375" style="136" customWidth="1"/>
    <col min="12" max="12" width="7.6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9.5" style="136" customWidth="1"/>
    <col min="25" max="16384" width="7.5" style="136"/>
  </cols>
  <sheetData>
    <row r="1" spans="2:30" ht="6" customHeight="1" x14ac:dyDescent="0.15"/>
    <row r="2" spans="2:30" ht="6.75" customHeight="1" x14ac:dyDescent="0.15"/>
    <row r="3" spans="2:30" x14ac:dyDescent="0.15">
      <c r="B3" s="136" t="s">
        <v>181</v>
      </c>
    </row>
    <row r="4" spans="2:30" ht="12.75" customHeight="1" x14ac:dyDescent="0.15">
      <c r="X4" s="138" t="s">
        <v>89</v>
      </c>
      <c r="Z4" s="135"/>
      <c r="AA4" s="139"/>
      <c r="AB4" s="135"/>
      <c r="AC4" s="135"/>
      <c r="AD4" s="135"/>
    </row>
    <row r="5" spans="2:30" ht="6" customHeight="1" x14ac:dyDescent="0.15">
      <c r="B5" s="151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Z5" s="135"/>
      <c r="AA5" s="135"/>
      <c r="AB5" s="135"/>
      <c r="AC5" s="135"/>
      <c r="AD5" s="135"/>
    </row>
    <row r="6" spans="2:30" ht="11.25" customHeight="1" x14ac:dyDescent="0.15">
      <c r="B6" s="159"/>
      <c r="C6" s="172" t="s">
        <v>90</v>
      </c>
      <c r="D6" s="245"/>
      <c r="E6" s="140" t="s">
        <v>182</v>
      </c>
      <c r="F6" s="158"/>
      <c r="G6" s="158"/>
      <c r="H6" s="158"/>
      <c r="I6" s="140" t="s">
        <v>183</v>
      </c>
      <c r="J6" s="158"/>
      <c r="K6" s="158"/>
      <c r="L6" s="158"/>
      <c r="M6" s="140" t="s">
        <v>184</v>
      </c>
      <c r="N6" s="158"/>
      <c r="O6" s="158"/>
      <c r="P6" s="158"/>
      <c r="Q6" s="140" t="s">
        <v>185</v>
      </c>
      <c r="R6" s="158"/>
      <c r="S6" s="158"/>
      <c r="T6" s="158"/>
      <c r="U6" s="140" t="s">
        <v>186</v>
      </c>
      <c r="V6" s="158"/>
      <c r="W6" s="158"/>
      <c r="X6" s="156"/>
      <c r="Z6" s="135"/>
      <c r="AA6" s="135"/>
      <c r="AB6" s="135"/>
      <c r="AC6" s="135"/>
      <c r="AD6" s="135"/>
    </row>
    <row r="7" spans="2:30" x14ac:dyDescent="0.15">
      <c r="B7" s="159"/>
      <c r="C7" s="150"/>
      <c r="D7" s="166"/>
      <c r="E7" s="150"/>
      <c r="F7" s="151"/>
      <c r="G7" s="151"/>
      <c r="H7" s="151"/>
      <c r="I7" s="150"/>
      <c r="J7" s="151"/>
      <c r="K7" s="151"/>
      <c r="L7" s="151"/>
      <c r="M7" s="150" t="s">
        <v>187</v>
      </c>
      <c r="N7" s="151"/>
      <c r="O7" s="151"/>
      <c r="P7" s="151"/>
      <c r="Q7" s="150"/>
      <c r="R7" s="151"/>
      <c r="S7" s="151"/>
      <c r="T7" s="151"/>
      <c r="U7" s="150"/>
      <c r="V7" s="151"/>
      <c r="W7" s="151"/>
      <c r="X7" s="166"/>
      <c r="Z7" s="135"/>
      <c r="AA7" s="135"/>
      <c r="AB7" s="135"/>
      <c r="AC7" s="135"/>
      <c r="AD7" s="135"/>
    </row>
    <row r="8" spans="2:30" x14ac:dyDescent="0.15">
      <c r="B8" s="159" t="s">
        <v>96</v>
      </c>
      <c r="C8" s="135"/>
      <c r="E8" s="148" t="s">
        <v>97</v>
      </c>
      <c r="F8" s="149" t="s">
        <v>98</v>
      </c>
      <c r="G8" s="144" t="s">
        <v>99</v>
      </c>
      <c r="H8" s="149" t="s">
        <v>100</v>
      </c>
      <c r="I8" s="148" t="s">
        <v>97</v>
      </c>
      <c r="J8" s="149" t="s">
        <v>98</v>
      </c>
      <c r="K8" s="144" t="s">
        <v>99</v>
      </c>
      <c r="L8" s="149" t="s">
        <v>100</v>
      </c>
      <c r="M8" s="148" t="s">
        <v>97</v>
      </c>
      <c r="N8" s="149" t="s">
        <v>98</v>
      </c>
      <c r="O8" s="144" t="s">
        <v>99</v>
      </c>
      <c r="P8" s="149" t="s">
        <v>100</v>
      </c>
      <c r="Q8" s="148" t="s">
        <v>97</v>
      </c>
      <c r="R8" s="149" t="s">
        <v>98</v>
      </c>
      <c r="S8" s="144" t="s">
        <v>99</v>
      </c>
      <c r="T8" s="149" t="s">
        <v>100</v>
      </c>
      <c r="U8" s="148" t="s">
        <v>97</v>
      </c>
      <c r="V8" s="149" t="s">
        <v>98</v>
      </c>
      <c r="W8" s="144" t="s">
        <v>99</v>
      </c>
      <c r="X8" s="149" t="s">
        <v>100</v>
      </c>
      <c r="Z8" s="135"/>
      <c r="AA8" s="144"/>
      <c r="AB8" s="135"/>
      <c r="AC8" s="135"/>
      <c r="AD8" s="135"/>
    </row>
    <row r="9" spans="2:30" x14ac:dyDescent="0.15">
      <c r="B9" s="150"/>
      <c r="C9" s="151"/>
      <c r="D9" s="151"/>
      <c r="E9" s="152"/>
      <c r="F9" s="153"/>
      <c r="G9" s="154" t="s">
        <v>101</v>
      </c>
      <c r="H9" s="153"/>
      <c r="I9" s="152"/>
      <c r="J9" s="153"/>
      <c r="K9" s="154" t="s">
        <v>101</v>
      </c>
      <c r="L9" s="153"/>
      <c r="M9" s="152"/>
      <c r="N9" s="153"/>
      <c r="O9" s="154" t="s">
        <v>101</v>
      </c>
      <c r="P9" s="153"/>
      <c r="Q9" s="152"/>
      <c r="R9" s="153"/>
      <c r="S9" s="154" t="s">
        <v>101</v>
      </c>
      <c r="T9" s="153"/>
      <c r="U9" s="152"/>
      <c r="V9" s="153"/>
      <c r="W9" s="154" t="s">
        <v>101</v>
      </c>
      <c r="X9" s="153"/>
      <c r="Z9" s="135"/>
      <c r="AA9" s="144"/>
      <c r="AB9" s="135"/>
      <c r="AC9" s="135"/>
      <c r="AD9" s="135"/>
    </row>
    <row r="10" spans="2:30" ht="12.75" customHeight="1" x14ac:dyDescent="0.15">
      <c r="B10" s="140" t="s">
        <v>0</v>
      </c>
      <c r="C10" s="158">
        <v>23</v>
      </c>
      <c r="D10" s="158" t="s">
        <v>1</v>
      </c>
      <c r="E10" s="290" t="s">
        <v>152</v>
      </c>
      <c r="F10" s="291" t="s">
        <v>152</v>
      </c>
      <c r="G10" s="292" t="s">
        <v>152</v>
      </c>
      <c r="H10" s="291" t="s">
        <v>152</v>
      </c>
      <c r="I10" s="290" t="s">
        <v>152</v>
      </c>
      <c r="J10" s="291" t="s">
        <v>152</v>
      </c>
      <c r="K10" s="292" t="s">
        <v>152</v>
      </c>
      <c r="L10" s="291" t="s">
        <v>152</v>
      </c>
      <c r="M10" s="290" t="s">
        <v>152</v>
      </c>
      <c r="N10" s="291" t="s">
        <v>152</v>
      </c>
      <c r="O10" s="292" t="s">
        <v>152</v>
      </c>
      <c r="P10" s="291" t="s">
        <v>152</v>
      </c>
      <c r="Q10" s="290" t="s">
        <v>152</v>
      </c>
      <c r="R10" s="291" t="s">
        <v>152</v>
      </c>
      <c r="S10" s="292" t="s">
        <v>152</v>
      </c>
      <c r="T10" s="291" t="s">
        <v>152</v>
      </c>
      <c r="U10" s="290" t="s">
        <v>152</v>
      </c>
      <c r="V10" s="291" t="s">
        <v>152</v>
      </c>
      <c r="W10" s="292" t="s">
        <v>152</v>
      </c>
      <c r="X10" s="291" t="s">
        <v>152</v>
      </c>
      <c r="Z10" s="135"/>
      <c r="AA10" s="144"/>
      <c r="AB10" s="135"/>
      <c r="AC10" s="135"/>
      <c r="AD10" s="135"/>
    </row>
    <row r="11" spans="2:30" ht="12.75" customHeight="1" x14ac:dyDescent="0.15">
      <c r="B11" s="159"/>
      <c r="C11" s="135">
        <v>24</v>
      </c>
      <c r="D11" s="160"/>
      <c r="E11" s="179" t="s">
        <v>152</v>
      </c>
      <c r="F11" s="179" t="s">
        <v>152</v>
      </c>
      <c r="G11" s="221">
        <v>0</v>
      </c>
      <c r="H11" s="179" t="s">
        <v>152</v>
      </c>
      <c r="I11" s="179" t="s">
        <v>152</v>
      </c>
      <c r="J11" s="179" t="s">
        <v>152</v>
      </c>
      <c r="K11" s="221">
        <v>0</v>
      </c>
      <c r="L11" s="179" t="s">
        <v>152</v>
      </c>
      <c r="M11" s="293" t="s">
        <v>152</v>
      </c>
      <c r="N11" s="179" t="s">
        <v>152</v>
      </c>
      <c r="O11" s="221">
        <v>0</v>
      </c>
      <c r="P11" s="179" t="s">
        <v>152</v>
      </c>
      <c r="Q11" s="179" t="s">
        <v>152</v>
      </c>
      <c r="R11" s="179" t="s">
        <v>152</v>
      </c>
      <c r="S11" s="221">
        <v>0</v>
      </c>
      <c r="T11" s="179" t="s">
        <v>152</v>
      </c>
      <c r="U11" s="293" t="s">
        <v>152</v>
      </c>
      <c r="V11" s="179" t="s">
        <v>152</v>
      </c>
      <c r="W11" s="221">
        <v>0</v>
      </c>
      <c r="X11" s="179" t="s">
        <v>152</v>
      </c>
      <c r="Z11" s="135"/>
      <c r="AA11" s="144"/>
      <c r="AB11" s="135"/>
      <c r="AC11" s="135"/>
      <c r="AD11" s="135"/>
    </row>
    <row r="12" spans="2:30" ht="12.75" customHeight="1" x14ac:dyDescent="0.15">
      <c r="B12" s="150"/>
      <c r="C12" s="151">
        <v>25</v>
      </c>
      <c r="D12" s="166"/>
      <c r="E12" s="129">
        <v>945</v>
      </c>
      <c r="F12" s="129">
        <v>1207.5</v>
      </c>
      <c r="G12" s="129">
        <v>1058.5239533652791</v>
      </c>
      <c r="H12" s="129">
        <v>534293.5</v>
      </c>
      <c r="I12" s="129">
        <v>714</v>
      </c>
      <c r="J12" s="129">
        <v>861</v>
      </c>
      <c r="K12" s="129">
        <v>757.27061763326162</v>
      </c>
      <c r="L12" s="129">
        <v>876634.1</v>
      </c>
      <c r="M12" s="180">
        <v>2100</v>
      </c>
      <c r="N12" s="180">
        <v>2940</v>
      </c>
      <c r="O12" s="294">
        <v>2408</v>
      </c>
      <c r="P12" s="295">
        <v>71704</v>
      </c>
      <c r="Q12" s="129">
        <v>2625</v>
      </c>
      <c r="R12" s="129">
        <v>3150</v>
      </c>
      <c r="S12" s="129">
        <v>2867.4193711967555</v>
      </c>
      <c r="T12" s="129">
        <v>111717.90000000001</v>
      </c>
      <c r="U12" s="180">
        <v>1460</v>
      </c>
      <c r="V12" s="180">
        <v>2229</v>
      </c>
      <c r="W12" s="129">
        <v>1836</v>
      </c>
      <c r="X12" s="295">
        <v>100011</v>
      </c>
      <c r="Z12" s="135"/>
      <c r="AA12" s="144"/>
      <c r="AB12" s="135"/>
      <c r="AC12" s="135"/>
      <c r="AD12" s="135"/>
    </row>
    <row r="13" spans="2:30" ht="12.75" customHeight="1" x14ac:dyDescent="0.15">
      <c r="B13" s="159"/>
      <c r="C13" s="135">
        <v>9</v>
      </c>
      <c r="D13" s="160"/>
      <c r="E13" s="131">
        <v>945</v>
      </c>
      <c r="F13" s="131">
        <v>1092</v>
      </c>
      <c r="G13" s="131">
        <v>1005.374146329056</v>
      </c>
      <c r="H13" s="131">
        <v>144319.5</v>
      </c>
      <c r="I13" s="131">
        <v>724.5</v>
      </c>
      <c r="J13" s="131">
        <v>812.7</v>
      </c>
      <c r="K13" s="131">
        <v>756.0031707392227</v>
      </c>
      <c r="L13" s="131">
        <v>454978.30000000005</v>
      </c>
      <c r="M13" s="131">
        <v>2310</v>
      </c>
      <c r="N13" s="131">
        <v>2604</v>
      </c>
      <c r="O13" s="131">
        <v>2362.9400967948136</v>
      </c>
      <c r="P13" s="131">
        <v>5101.7</v>
      </c>
      <c r="Q13" s="131">
        <v>2625</v>
      </c>
      <c r="R13" s="131">
        <v>2782.5</v>
      </c>
      <c r="S13" s="131">
        <v>2665.8423341282082</v>
      </c>
      <c r="T13" s="131">
        <v>20439.7</v>
      </c>
      <c r="U13" s="131">
        <v>1753.5</v>
      </c>
      <c r="V13" s="131">
        <v>1890</v>
      </c>
      <c r="W13" s="131">
        <v>1845.03639365444</v>
      </c>
      <c r="X13" s="296">
        <v>5100.8999999999996</v>
      </c>
      <c r="Z13" s="135"/>
      <c r="AA13" s="254"/>
      <c r="AB13" s="135"/>
      <c r="AC13" s="135"/>
      <c r="AD13" s="135"/>
    </row>
    <row r="14" spans="2:30" ht="12.75" customHeight="1" x14ac:dyDescent="0.15">
      <c r="B14" s="159"/>
      <c r="C14" s="135">
        <v>10</v>
      </c>
      <c r="D14" s="160"/>
      <c r="E14" s="131">
        <v>965.89499999999998</v>
      </c>
      <c r="F14" s="131">
        <v>1123.5</v>
      </c>
      <c r="G14" s="131">
        <v>1020.8933299332186</v>
      </c>
      <c r="H14" s="131">
        <v>143735.70000000001</v>
      </c>
      <c r="I14" s="131">
        <v>724.5</v>
      </c>
      <c r="J14" s="131">
        <v>819</v>
      </c>
      <c r="K14" s="131">
        <v>757.72908628963978</v>
      </c>
      <c r="L14" s="131">
        <v>277020.69999999995</v>
      </c>
      <c r="M14" s="131">
        <v>2310</v>
      </c>
      <c r="N14" s="131">
        <v>2625</v>
      </c>
      <c r="O14" s="131">
        <v>2442.3436020559984</v>
      </c>
      <c r="P14" s="131">
        <v>4843.5</v>
      </c>
      <c r="Q14" s="131">
        <v>2625</v>
      </c>
      <c r="R14" s="131">
        <v>3045</v>
      </c>
      <c r="S14" s="131">
        <v>2817.4834586725542</v>
      </c>
      <c r="T14" s="131">
        <v>38856.100000000006</v>
      </c>
      <c r="U14" s="262">
        <v>1732.5</v>
      </c>
      <c r="V14" s="296">
        <v>2010.75</v>
      </c>
      <c r="W14" s="131">
        <v>1859.7239736070383</v>
      </c>
      <c r="X14" s="296">
        <v>4538.1000000000004</v>
      </c>
      <c r="Z14" s="135"/>
      <c r="AA14" s="254"/>
      <c r="AB14" s="135"/>
      <c r="AC14" s="135"/>
      <c r="AD14" s="135"/>
    </row>
    <row r="15" spans="2:30" ht="12.75" customHeight="1" x14ac:dyDescent="0.15">
      <c r="B15" s="159"/>
      <c r="C15" s="135">
        <v>11</v>
      </c>
      <c r="D15" s="160"/>
      <c r="E15" s="131">
        <v>1029</v>
      </c>
      <c r="F15" s="131">
        <v>1186.5</v>
      </c>
      <c r="G15" s="131">
        <v>1087.7055309734517</v>
      </c>
      <c r="H15" s="131">
        <v>120517</v>
      </c>
      <c r="I15" s="131">
        <v>724.5</v>
      </c>
      <c r="J15" s="131">
        <v>819</v>
      </c>
      <c r="K15" s="131">
        <v>757.35054586522756</v>
      </c>
      <c r="L15" s="131">
        <v>108828.8</v>
      </c>
      <c r="M15" s="131">
        <v>2467.5</v>
      </c>
      <c r="N15" s="131">
        <v>2782.5</v>
      </c>
      <c r="O15" s="131">
        <v>2593.1901913875599</v>
      </c>
      <c r="P15" s="131">
        <v>3808.9</v>
      </c>
      <c r="Q15" s="131">
        <v>2625</v>
      </c>
      <c r="R15" s="131">
        <v>3045</v>
      </c>
      <c r="S15" s="131">
        <v>2842.4772835605431</v>
      </c>
      <c r="T15" s="131">
        <v>30560.3</v>
      </c>
      <c r="U15" s="131">
        <v>1785</v>
      </c>
      <c r="V15" s="131">
        <v>2010.75</v>
      </c>
      <c r="W15" s="131">
        <v>1875.9461538461544</v>
      </c>
      <c r="X15" s="296">
        <v>3368.6</v>
      </c>
      <c r="Z15" s="135"/>
      <c r="AA15" s="254"/>
      <c r="AB15" s="135"/>
      <c r="AC15" s="135"/>
      <c r="AD15" s="135"/>
    </row>
    <row r="16" spans="2:30" ht="12.75" customHeight="1" x14ac:dyDescent="0.15">
      <c r="B16" s="159"/>
      <c r="C16" s="135">
        <v>12</v>
      </c>
      <c r="D16" s="160"/>
      <c r="E16" s="131">
        <v>1050</v>
      </c>
      <c r="F16" s="131">
        <v>1207.5</v>
      </c>
      <c r="G16" s="131">
        <v>1124.1531683303158</v>
      </c>
      <c r="H16" s="131">
        <v>125721.29999999999</v>
      </c>
      <c r="I16" s="131">
        <v>714</v>
      </c>
      <c r="J16" s="131">
        <v>861</v>
      </c>
      <c r="K16" s="131">
        <v>764.27927151556923</v>
      </c>
      <c r="L16" s="131">
        <v>35806.300000000003</v>
      </c>
      <c r="M16" s="131">
        <v>2688</v>
      </c>
      <c r="N16" s="131">
        <v>2940</v>
      </c>
      <c r="O16" s="131">
        <v>2798.9016302334203</v>
      </c>
      <c r="P16" s="131">
        <v>3607.4</v>
      </c>
      <c r="Q16" s="131">
        <v>2782.5</v>
      </c>
      <c r="R16" s="131">
        <v>3150</v>
      </c>
      <c r="S16" s="131">
        <v>2922.4589071471933</v>
      </c>
      <c r="T16" s="131">
        <v>21861.800000000003</v>
      </c>
      <c r="U16" s="131">
        <v>1764</v>
      </c>
      <c r="V16" s="131">
        <v>2047.5</v>
      </c>
      <c r="W16" s="131">
        <v>1884.6483031148302</v>
      </c>
      <c r="X16" s="296">
        <v>3904.6000000000004</v>
      </c>
      <c r="Z16" s="135"/>
      <c r="AA16" s="254"/>
      <c r="AB16" s="135"/>
      <c r="AC16" s="135"/>
      <c r="AD16" s="135"/>
    </row>
    <row r="17" spans="2:30" ht="12.75" customHeight="1" x14ac:dyDescent="0.15">
      <c r="B17" s="159" t="s">
        <v>104</v>
      </c>
      <c r="C17" s="135">
        <v>1</v>
      </c>
      <c r="D17" s="160" t="s">
        <v>105</v>
      </c>
      <c r="E17" s="131">
        <v>1050</v>
      </c>
      <c r="F17" s="131">
        <v>1207.5</v>
      </c>
      <c r="G17" s="131">
        <v>1125.2396750811247</v>
      </c>
      <c r="H17" s="131">
        <v>126177.79999999999</v>
      </c>
      <c r="I17" s="131">
        <v>714</v>
      </c>
      <c r="J17" s="131">
        <v>857.85</v>
      </c>
      <c r="K17" s="131">
        <v>768.07858028518331</v>
      </c>
      <c r="L17" s="131">
        <v>48567.1</v>
      </c>
      <c r="M17" s="131">
        <v>2551.5</v>
      </c>
      <c r="N17" s="131">
        <v>2940</v>
      </c>
      <c r="O17" s="131">
        <v>2694.1695815733888</v>
      </c>
      <c r="P17" s="131">
        <v>3387.6000000000004</v>
      </c>
      <c r="Q17" s="131">
        <v>2730</v>
      </c>
      <c r="R17" s="131">
        <v>3150</v>
      </c>
      <c r="S17" s="131">
        <v>2912.3070781645706</v>
      </c>
      <c r="T17" s="131">
        <v>14521</v>
      </c>
      <c r="U17" s="131">
        <v>1785</v>
      </c>
      <c r="V17" s="131">
        <v>2152.5</v>
      </c>
      <c r="W17" s="131">
        <v>1888.9188481675394</v>
      </c>
      <c r="X17" s="131">
        <v>2792.8</v>
      </c>
      <c r="Z17" s="135"/>
      <c r="AA17" s="254"/>
      <c r="AB17" s="135"/>
      <c r="AC17" s="135"/>
      <c r="AD17" s="135"/>
    </row>
    <row r="18" spans="2:30" ht="12.75" customHeight="1" x14ac:dyDescent="0.15">
      <c r="B18" s="159"/>
      <c r="C18" s="135">
        <v>2</v>
      </c>
      <c r="D18" s="160"/>
      <c r="E18" s="131">
        <v>1102.5</v>
      </c>
      <c r="F18" s="131">
        <v>1257.9000000000001</v>
      </c>
      <c r="G18" s="131">
        <v>1161.7624801511408</v>
      </c>
      <c r="H18" s="131">
        <v>119486.1</v>
      </c>
      <c r="I18" s="131">
        <v>735</v>
      </c>
      <c r="J18" s="131">
        <v>861</v>
      </c>
      <c r="K18" s="131">
        <v>778.48543191639465</v>
      </c>
      <c r="L18" s="131">
        <v>42250.3</v>
      </c>
      <c r="M18" s="131">
        <v>2404.5</v>
      </c>
      <c r="N18" s="131">
        <v>2782.5</v>
      </c>
      <c r="O18" s="131">
        <v>2537.0951878429714</v>
      </c>
      <c r="P18" s="131">
        <v>5353.2</v>
      </c>
      <c r="Q18" s="131">
        <v>2940</v>
      </c>
      <c r="R18" s="131">
        <v>3307.5</v>
      </c>
      <c r="S18" s="131">
        <v>3063.6019130038717</v>
      </c>
      <c r="T18" s="131">
        <v>11724.599999999999</v>
      </c>
      <c r="U18" s="131">
        <v>1785</v>
      </c>
      <c r="V18" s="131">
        <v>2194.5</v>
      </c>
      <c r="W18" s="131">
        <v>1959.5510917956326</v>
      </c>
      <c r="X18" s="296">
        <v>1980.1</v>
      </c>
      <c r="Z18" s="135"/>
      <c r="AA18" s="254"/>
      <c r="AB18" s="135"/>
      <c r="AC18" s="135"/>
      <c r="AD18" s="135"/>
    </row>
    <row r="19" spans="2:30" ht="12.75" customHeight="1" x14ac:dyDescent="0.15">
      <c r="B19" s="159"/>
      <c r="C19" s="135">
        <v>3</v>
      </c>
      <c r="D19" s="160"/>
      <c r="E19" s="131">
        <v>1207.5</v>
      </c>
      <c r="F19" s="131">
        <v>1417.5</v>
      </c>
      <c r="G19" s="131">
        <v>1315.1719806053479</v>
      </c>
      <c r="H19" s="131">
        <v>101641.5</v>
      </c>
      <c r="I19" s="131">
        <v>735</v>
      </c>
      <c r="J19" s="131">
        <v>861</v>
      </c>
      <c r="K19" s="131">
        <v>790.87872460496601</v>
      </c>
      <c r="L19" s="131">
        <v>49614</v>
      </c>
      <c r="M19" s="131">
        <v>2415</v>
      </c>
      <c r="N19" s="131">
        <v>2593.5</v>
      </c>
      <c r="O19" s="131">
        <v>2466.3873374139253</v>
      </c>
      <c r="P19" s="131">
        <v>15887.099999999999</v>
      </c>
      <c r="Q19" s="131">
        <v>2940</v>
      </c>
      <c r="R19" s="131">
        <v>3307.5</v>
      </c>
      <c r="S19" s="131">
        <v>3150.5611375888739</v>
      </c>
      <c r="T19" s="131">
        <v>9099.6</v>
      </c>
      <c r="U19" s="131">
        <v>1942.5</v>
      </c>
      <c r="V19" s="131">
        <v>1942.5</v>
      </c>
      <c r="W19" s="131">
        <v>1942.4999999999998</v>
      </c>
      <c r="X19" s="131">
        <v>2423.8999999999996</v>
      </c>
      <c r="Z19" s="135"/>
      <c r="AA19" s="254"/>
      <c r="AB19" s="135"/>
      <c r="AC19" s="135"/>
      <c r="AD19" s="135"/>
    </row>
    <row r="20" spans="2:30" ht="12.75" customHeight="1" x14ac:dyDescent="0.15">
      <c r="B20" s="159"/>
      <c r="C20" s="135">
        <v>4</v>
      </c>
      <c r="D20" s="160"/>
      <c r="E20" s="131">
        <v>1242</v>
      </c>
      <c r="F20" s="131">
        <v>1404</v>
      </c>
      <c r="G20" s="131">
        <v>1346.3931059530482</v>
      </c>
      <c r="H20" s="131">
        <v>76027.700000000012</v>
      </c>
      <c r="I20" s="131">
        <v>799.2</v>
      </c>
      <c r="J20" s="131">
        <v>928.8</v>
      </c>
      <c r="K20" s="131">
        <v>844.42097643269744</v>
      </c>
      <c r="L20" s="131">
        <v>58276</v>
      </c>
      <c r="M20" s="131">
        <v>2484</v>
      </c>
      <c r="N20" s="131">
        <v>2786.4</v>
      </c>
      <c r="O20" s="131">
        <v>2640.2187903085232</v>
      </c>
      <c r="P20" s="131">
        <v>3452.2</v>
      </c>
      <c r="Q20" s="131">
        <v>3132</v>
      </c>
      <c r="R20" s="131">
        <v>3479.76</v>
      </c>
      <c r="S20" s="131">
        <v>3368.0261994297289</v>
      </c>
      <c r="T20" s="131">
        <v>15070.099999999999</v>
      </c>
      <c r="U20" s="131">
        <v>2052</v>
      </c>
      <c r="V20" s="131">
        <v>2456.8920000000003</v>
      </c>
      <c r="W20" s="131">
        <v>2149.1315131231286</v>
      </c>
      <c r="X20" s="296">
        <v>3463.5</v>
      </c>
      <c r="Z20" s="135"/>
      <c r="AA20" s="254"/>
      <c r="AB20" s="135"/>
      <c r="AC20" s="135"/>
      <c r="AD20" s="135"/>
    </row>
    <row r="21" spans="2:30" ht="12.75" customHeight="1" x14ac:dyDescent="0.15">
      <c r="B21" s="150"/>
      <c r="C21" s="151">
        <v>5</v>
      </c>
      <c r="D21" s="166"/>
      <c r="E21" s="129">
        <v>1161</v>
      </c>
      <c r="F21" s="129">
        <v>1301.4000000000001</v>
      </c>
      <c r="G21" s="129">
        <v>1234.9885813185087</v>
      </c>
      <c r="H21" s="129">
        <v>71769.399999999994</v>
      </c>
      <c r="I21" s="129">
        <v>842.4</v>
      </c>
      <c r="J21" s="129">
        <v>972</v>
      </c>
      <c r="K21" s="129">
        <v>912.39898191443717</v>
      </c>
      <c r="L21" s="129">
        <v>48699.199999999997</v>
      </c>
      <c r="M21" s="129">
        <v>2538</v>
      </c>
      <c r="N21" s="129">
        <v>2808</v>
      </c>
      <c r="O21" s="129">
        <v>2700.5934429578178</v>
      </c>
      <c r="P21" s="129">
        <v>7886.7999999999993</v>
      </c>
      <c r="Q21" s="129">
        <v>3078</v>
      </c>
      <c r="R21" s="129">
        <v>3477.6</v>
      </c>
      <c r="S21" s="129">
        <v>3326.2306953663724</v>
      </c>
      <c r="T21" s="129">
        <v>13233.400000000001</v>
      </c>
      <c r="U21" s="129">
        <v>1922.4</v>
      </c>
      <c r="V21" s="129">
        <v>2268</v>
      </c>
      <c r="W21" s="129">
        <v>2114.1737643378519</v>
      </c>
      <c r="X21" s="297">
        <v>4113.6000000000004</v>
      </c>
      <c r="Z21" s="135"/>
      <c r="AA21" s="254"/>
      <c r="AB21" s="135"/>
      <c r="AC21" s="135"/>
      <c r="AD21" s="135"/>
    </row>
    <row r="22" spans="2:30" ht="12.75" customHeight="1" x14ac:dyDescent="0.15">
      <c r="B22" s="298" t="s">
        <v>188</v>
      </c>
      <c r="C22" s="299"/>
      <c r="D22" s="300"/>
      <c r="E22" s="293"/>
      <c r="F22" s="179"/>
      <c r="G22" s="139"/>
      <c r="H22" s="179"/>
      <c r="I22" s="293"/>
      <c r="J22" s="179"/>
      <c r="K22" s="139"/>
      <c r="L22" s="179"/>
      <c r="M22" s="293"/>
      <c r="N22" s="179"/>
      <c r="O22" s="139"/>
      <c r="P22" s="179"/>
      <c r="Q22" s="293"/>
      <c r="R22" s="179"/>
      <c r="S22" s="139"/>
      <c r="T22" s="179"/>
      <c r="U22" s="293"/>
      <c r="V22" s="179"/>
      <c r="W22" s="139"/>
      <c r="X22" s="179"/>
      <c r="Z22" s="299"/>
      <c r="AA22" s="144"/>
      <c r="AB22" s="135"/>
      <c r="AC22" s="135"/>
      <c r="AD22" s="135"/>
    </row>
    <row r="23" spans="2:30" ht="12.75" customHeight="1" x14ac:dyDescent="0.15">
      <c r="B23" s="301">
        <v>41760</v>
      </c>
      <c r="C23" s="302"/>
      <c r="D23" s="303">
        <v>41774</v>
      </c>
      <c r="E23" s="131">
        <v>1161</v>
      </c>
      <c r="F23" s="131">
        <v>1301.4000000000001</v>
      </c>
      <c r="G23" s="131">
        <v>1235.4162013098926</v>
      </c>
      <c r="H23" s="131">
        <v>36317.199999999997</v>
      </c>
      <c r="I23" s="131">
        <v>842.4</v>
      </c>
      <c r="J23" s="131">
        <v>972</v>
      </c>
      <c r="K23" s="131">
        <v>900.51456442216522</v>
      </c>
      <c r="L23" s="131">
        <v>26488</v>
      </c>
      <c r="M23" s="131">
        <v>2538</v>
      </c>
      <c r="N23" s="131">
        <v>2808</v>
      </c>
      <c r="O23" s="131">
        <v>2701.1187557761873</v>
      </c>
      <c r="P23" s="131">
        <v>6405.2</v>
      </c>
      <c r="Q23" s="131">
        <v>3078</v>
      </c>
      <c r="R23" s="131">
        <v>3402</v>
      </c>
      <c r="S23" s="131">
        <v>3326.5363895856763</v>
      </c>
      <c r="T23" s="131">
        <v>9979.6</v>
      </c>
      <c r="U23" s="131">
        <v>1998</v>
      </c>
      <c r="V23" s="131">
        <v>2268</v>
      </c>
      <c r="W23" s="131">
        <v>2097.6859527120996</v>
      </c>
      <c r="X23" s="131">
        <v>1842</v>
      </c>
      <c r="Z23" s="304"/>
      <c r="AA23" s="254"/>
      <c r="AB23" s="135"/>
      <c r="AC23" s="135"/>
      <c r="AD23" s="135"/>
    </row>
    <row r="24" spans="2:30" ht="12.75" customHeight="1" x14ac:dyDescent="0.15">
      <c r="B24" s="301">
        <v>41775</v>
      </c>
      <c r="C24" s="302"/>
      <c r="D24" s="305">
        <v>41789</v>
      </c>
      <c r="E24" s="131">
        <v>1166.4000000000001</v>
      </c>
      <c r="F24" s="131">
        <v>1296</v>
      </c>
      <c r="G24" s="131">
        <v>1234.4707006517165</v>
      </c>
      <c r="H24" s="131">
        <v>35452.199999999997</v>
      </c>
      <c r="I24" s="131">
        <v>896.4</v>
      </c>
      <c r="J24" s="131">
        <v>972</v>
      </c>
      <c r="K24" s="131">
        <v>929.53096836049872</v>
      </c>
      <c r="L24" s="131">
        <v>22211.200000000001</v>
      </c>
      <c r="M24" s="131">
        <v>2554.1999999999998</v>
      </c>
      <c r="N24" s="131">
        <v>2786.4</v>
      </c>
      <c r="O24" s="131">
        <v>2685.2074245939671</v>
      </c>
      <c r="P24" s="131">
        <v>1481.6</v>
      </c>
      <c r="Q24" s="131">
        <v>3132</v>
      </c>
      <c r="R24" s="131">
        <v>3477.6</v>
      </c>
      <c r="S24" s="131">
        <v>3322.0855735397608</v>
      </c>
      <c r="T24" s="131">
        <v>3253.8</v>
      </c>
      <c r="U24" s="131">
        <v>1922.4</v>
      </c>
      <c r="V24" s="131">
        <v>2268</v>
      </c>
      <c r="W24" s="131">
        <v>2138.8840020844191</v>
      </c>
      <c r="X24" s="131">
        <v>2271.6</v>
      </c>
      <c r="Z24" s="304"/>
      <c r="AA24" s="254"/>
      <c r="AB24" s="135"/>
      <c r="AC24" s="135"/>
      <c r="AD24" s="135"/>
    </row>
    <row r="25" spans="2:30" ht="12.75" customHeight="1" x14ac:dyDescent="0.15">
      <c r="B25" s="306"/>
      <c r="C25" s="307"/>
      <c r="D25" s="307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Z25" s="308"/>
      <c r="AA25" s="254"/>
      <c r="AB25" s="135"/>
      <c r="AC25" s="135"/>
      <c r="AD25" s="135"/>
    </row>
    <row r="26" spans="2:30" ht="12.75" customHeight="1" x14ac:dyDescent="0.15">
      <c r="B26" s="159"/>
      <c r="C26" s="172" t="s">
        <v>90</v>
      </c>
      <c r="D26" s="245"/>
      <c r="E26" s="140" t="s">
        <v>189</v>
      </c>
      <c r="F26" s="158"/>
      <c r="G26" s="158"/>
      <c r="H26" s="158"/>
      <c r="I26" s="140" t="s">
        <v>190</v>
      </c>
      <c r="J26" s="158"/>
      <c r="K26" s="158"/>
      <c r="L26" s="158"/>
      <c r="M26" s="140" t="s">
        <v>191</v>
      </c>
      <c r="N26" s="158"/>
      <c r="O26" s="158"/>
      <c r="P26" s="158"/>
      <c r="Q26" s="140" t="s">
        <v>192</v>
      </c>
      <c r="R26" s="158"/>
      <c r="S26" s="158"/>
      <c r="T26" s="158"/>
      <c r="U26" s="140" t="s">
        <v>193</v>
      </c>
      <c r="V26" s="158"/>
      <c r="W26" s="158"/>
      <c r="X26" s="156"/>
      <c r="Z26" s="135"/>
      <c r="AA26" s="135"/>
      <c r="AB26" s="135"/>
      <c r="AC26" s="135"/>
      <c r="AD26" s="135"/>
    </row>
    <row r="27" spans="2:30" ht="9" customHeight="1" x14ac:dyDescent="0.15">
      <c r="B27" s="159"/>
      <c r="C27" s="150"/>
      <c r="D27" s="166"/>
      <c r="E27" s="150" t="s">
        <v>194</v>
      </c>
      <c r="F27" s="151"/>
      <c r="G27" s="151"/>
      <c r="H27" s="151"/>
      <c r="I27" s="150"/>
      <c r="J27" s="151"/>
      <c r="K27" s="151"/>
      <c r="L27" s="151"/>
      <c r="M27" s="150"/>
      <c r="N27" s="151"/>
      <c r="O27" s="151"/>
      <c r="P27" s="151"/>
      <c r="Q27" s="150"/>
      <c r="R27" s="151"/>
      <c r="S27" s="151"/>
      <c r="T27" s="151"/>
      <c r="U27" s="150"/>
      <c r="V27" s="151"/>
      <c r="W27" s="151"/>
      <c r="X27" s="166"/>
      <c r="Z27" s="135"/>
      <c r="AA27" s="135"/>
      <c r="AB27" s="135"/>
      <c r="AC27" s="135"/>
      <c r="AD27" s="135"/>
    </row>
    <row r="28" spans="2:30" ht="12.75" customHeight="1" x14ac:dyDescent="0.15">
      <c r="B28" s="159" t="s">
        <v>96</v>
      </c>
      <c r="C28" s="135"/>
      <c r="E28" s="148" t="s">
        <v>97</v>
      </c>
      <c r="F28" s="149" t="s">
        <v>98</v>
      </c>
      <c r="G28" s="144" t="s">
        <v>99</v>
      </c>
      <c r="H28" s="149" t="s">
        <v>100</v>
      </c>
      <c r="I28" s="148" t="s">
        <v>97</v>
      </c>
      <c r="J28" s="149" t="s">
        <v>98</v>
      </c>
      <c r="K28" s="144" t="s">
        <v>99</v>
      </c>
      <c r="L28" s="149" t="s">
        <v>100</v>
      </c>
      <c r="M28" s="148" t="s">
        <v>97</v>
      </c>
      <c r="N28" s="149" t="s">
        <v>98</v>
      </c>
      <c r="O28" s="144" t="s">
        <v>99</v>
      </c>
      <c r="P28" s="149" t="s">
        <v>100</v>
      </c>
      <c r="Q28" s="148" t="s">
        <v>97</v>
      </c>
      <c r="R28" s="149" t="s">
        <v>98</v>
      </c>
      <c r="S28" s="144" t="s">
        <v>99</v>
      </c>
      <c r="T28" s="149" t="s">
        <v>100</v>
      </c>
      <c r="U28" s="148" t="s">
        <v>97</v>
      </c>
      <c r="V28" s="149" t="s">
        <v>98</v>
      </c>
      <c r="W28" s="144" t="s">
        <v>99</v>
      </c>
      <c r="X28" s="149" t="s">
        <v>100</v>
      </c>
      <c r="Z28" s="135"/>
      <c r="AA28" s="144"/>
      <c r="AB28" s="135"/>
      <c r="AC28" s="135"/>
      <c r="AD28" s="135"/>
    </row>
    <row r="29" spans="2:30" ht="12.75" customHeight="1" x14ac:dyDescent="0.15">
      <c r="B29" s="150"/>
      <c r="C29" s="151"/>
      <c r="D29" s="151"/>
      <c r="E29" s="152"/>
      <c r="F29" s="153"/>
      <c r="G29" s="154" t="s">
        <v>101</v>
      </c>
      <c r="H29" s="153"/>
      <c r="I29" s="152"/>
      <c r="J29" s="153"/>
      <c r="K29" s="154" t="s">
        <v>101</v>
      </c>
      <c r="L29" s="153"/>
      <c r="M29" s="152"/>
      <c r="N29" s="153"/>
      <c r="O29" s="154" t="s">
        <v>101</v>
      </c>
      <c r="P29" s="153"/>
      <c r="Q29" s="152"/>
      <c r="R29" s="153"/>
      <c r="S29" s="154" t="s">
        <v>101</v>
      </c>
      <c r="T29" s="153"/>
      <c r="U29" s="152"/>
      <c r="V29" s="153"/>
      <c r="W29" s="154" t="s">
        <v>101</v>
      </c>
      <c r="X29" s="153"/>
      <c r="Z29" s="135"/>
      <c r="AA29" s="144"/>
      <c r="AB29" s="135"/>
      <c r="AC29" s="135"/>
      <c r="AD29" s="135"/>
    </row>
    <row r="30" spans="2:30" ht="12.75" customHeight="1" x14ac:dyDescent="0.15">
      <c r="B30" s="140" t="s">
        <v>102</v>
      </c>
      <c r="C30" s="158">
        <v>23</v>
      </c>
      <c r="D30" s="156" t="s">
        <v>103</v>
      </c>
      <c r="E30" s="290" t="s">
        <v>152</v>
      </c>
      <c r="F30" s="291" t="s">
        <v>152</v>
      </c>
      <c r="G30" s="292" t="s">
        <v>152</v>
      </c>
      <c r="H30" s="291" t="s">
        <v>152</v>
      </c>
      <c r="I30" s="290" t="s">
        <v>152</v>
      </c>
      <c r="J30" s="291" t="s">
        <v>152</v>
      </c>
      <c r="K30" s="292" t="s">
        <v>152</v>
      </c>
      <c r="L30" s="291" t="s">
        <v>152</v>
      </c>
      <c r="M30" s="290" t="s">
        <v>152</v>
      </c>
      <c r="N30" s="291" t="s">
        <v>152</v>
      </c>
      <c r="O30" s="292" t="s">
        <v>152</v>
      </c>
      <c r="P30" s="291" t="s">
        <v>152</v>
      </c>
      <c r="Q30" s="309">
        <v>787.5</v>
      </c>
      <c r="R30" s="309">
        <v>1260</v>
      </c>
      <c r="S30" s="309">
        <v>973.08025216451301</v>
      </c>
      <c r="T30" s="309">
        <v>208027.4</v>
      </c>
      <c r="U30" s="309">
        <v>609</v>
      </c>
      <c r="V30" s="309">
        <v>1003.0649999999999</v>
      </c>
      <c r="W30" s="309">
        <v>755.6924351726625</v>
      </c>
      <c r="X30" s="309">
        <v>1749284.7</v>
      </c>
      <c r="Z30" s="135"/>
      <c r="AA30" s="135"/>
      <c r="AB30" s="135"/>
      <c r="AC30" s="135"/>
      <c r="AD30" s="135"/>
    </row>
    <row r="31" spans="2:30" ht="12.75" customHeight="1" x14ac:dyDescent="0.15">
      <c r="B31" s="159"/>
      <c r="C31" s="135">
        <v>24</v>
      </c>
      <c r="D31" s="160"/>
      <c r="E31" s="293" t="s">
        <v>152</v>
      </c>
      <c r="F31" s="179" t="s">
        <v>152</v>
      </c>
      <c r="G31" s="221">
        <v>0</v>
      </c>
      <c r="H31" s="179" t="s">
        <v>152</v>
      </c>
      <c r="I31" s="179" t="s">
        <v>152</v>
      </c>
      <c r="J31" s="179" t="s">
        <v>152</v>
      </c>
      <c r="K31" s="221">
        <v>0</v>
      </c>
      <c r="L31" s="179" t="s">
        <v>152</v>
      </c>
      <c r="M31" s="179" t="s">
        <v>152</v>
      </c>
      <c r="N31" s="179" t="s">
        <v>152</v>
      </c>
      <c r="O31" s="221">
        <v>0</v>
      </c>
      <c r="P31" s="179" t="s">
        <v>152</v>
      </c>
      <c r="Q31" s="310">
        <v>840</v>
      </c>
      <c r="R31" s="310">
        <v>1212.75</v>
      </c>
      <c r="S31" s="310">
        <v>947.38744542587449</v>
      </c>
      <c r="T31" s="310">
        <v>310748.79999999999</v>
      </c>
      <c r="U31" s="310">
        <v>661.5</v>
      </c>
      <c r="V31" s="310">
        <v>840</v>
      </c>
      <c r="W31" s="310">
        <v>723.03034837545829</v>
      </c>
      <c r="X31" s="310">
        <v>1744208.1</v>
      </c>
      <c r="Z31" s="135"/>
      <c r="AA31" s="135"/>
      <c r="AB31" s="135"/>
      <c r="AC31" s="135"/>
      <c r="AD31" s="135"/>
    </row>
    <row r="32" spans="2:30" ht="12.75" customHeight="1" x14ac:dyDescent="0.15">
      <c r="B32" s="150"/>
      <c r="C32" s="151">
        <v>25</v>
      </c>
      <c r="D32" s="166"/>
      <c r="E32" s="180">
        <v>1848</v>
      </c>
      <c r="F32" s="180">
        <v>2293</v>
      </c>
      <c r="G32" s="129">
        <v>2201</v>
      </c>
      <c r="H32" s="180">
        <v>105701</v>
      </c>
      <c r="I32" s="129">
        <v>819</v>
      </c>
      <c r="J32" s="129">
        <v>997.5</v>
      </c>
      <c r="K32" s="129">
        <v>905.58301515114681</v>
      </c>
      <c r="L32" s="129">
        <v>173447.2</v>
      </c>
      <c r="M32" s="129">
        <v>577.5</v>
      </c>
      <c r="N32" s="129">
        <v>682.5</v>
      </c>
      <c r="O32" s="129">
        <v>619.82044592663169</v>
      </c>
      <c r="P32" s="129">
        <v>512498.30000000005</v>
      </c>
      <c r="Q32" s="311">
        <v>819</v>
      </c>
      <c r="R32" s="311">
        <v>1313</v>
      </c>
      <c r="S32" s="311">
        <v>1024</v>
      </c>
      <c r="T32" s="167">
        <v>188422</v>
      </c>
      <c r="U32" s="311">
        <v>704</v>
      </c>
      <c r="V32" s="311">
        <v>924</v>
      </c>
      <c r="W32" s="311">
        <v>802</v>
      </c>
      <c r="X32" s="311">
        <v>1235446</v>
      </c>
      <c r="Z32" s="135"/>
      <c r="AA32" s="312"/>
      <c r="AB32" s="135"/>
      <c r="AC32" s="135"/>
      <c r="AD32" s="135"/>
    </row>
    <row r="33" spans="2:30" ht="12.75" customHeight="1" x14ac:dyDescent="0.15">
      <c r="B33" s="159"/>
      <c r="C33" s="135">
        <v>9</v>
      </c>
      <c r="D33" s="160"/>
      <c r="E33" s="131">
        <v>1995</v>
      </c>
      <c r="F33" s="131">
        <v>2205</v>
      </c>
      <c r="G33" s="131">
        <v>2091.3646072374231</v>
      </c>
      <c r="H33" s="131">
        <v>17158.2</v>
      </c>
      <c r="I33" s="131">
        <v>819</v>
      </c>
      <c r="J33" s="131">
        <v>945</v>
      </c>
      <c r="K33" s="131">
        <v>902.62127410870869</v>
      </c>
      <c r="L33" s="131">
        <v>43045.2</v>
      </c>
      <c r="M33" s="131">
        <v>577.5</v>
      </c>
      <c r="N33" s="131">
        <v>682.5</v>
      </c>
      <c r="O33" s="131">
        <v>616.45791840071308</v>
      </c>
      <c r="P33" s="131">
        <v>78570.899999999994</v>
      </c>
      <c r="Q33" s="179">
        <v>819</v>
      </c>
      <c r="R33" s="179">
        <v>1207.5</v>
      </c>
      <c r="S33" s="179">
        <v>982.20989300850613</v>
      </c>
      <c r="T33" s="255">
        <v>12356.1</v>
      </c>
      <c r="U33" s="179">
        <v>703.5</v>
      </c>
      <c r="V33" s="179">
        <v>840</v>
      </c>
      <c r="W33" s="179">
        <v>762.69410870972399</v>
      </c>
      <c r="X33" s="255">
        <v>110995.8</v>
      </c>
      <c r="Z33" s="135"/>
      <c r="AA33" s="135"/>
      <c r="AB33" s="135"/>
      <c r="AC33" s="135"/>
      <c r="AD33" s="135"/>
    </row>
    <row r="34" spans="2:30" ht="12.75" customHeight="1" x14ac:dyDescent="0.15">
      <c r="B34" s="159"/>
      <c r="C34" s="135">
        <v>10</v>
      </c>
      <c r="D34" s="160"/>
      <c r="E34" s="131">
        <v>1974</v>
      </c>
      <c r="F34" s="131">
        <v>2215.8150000000005</v>
      </c>
      <c r="G34" s="131">
        <v>2091.8375197358982</v>
      </c>
      <c r="H34" s="131">
        <v>19103.099999999999</v>
      </c>
      <c r="I34" s="131">
        <v>819</v>
      </c>
      <c r="J34" s="131">
        <v>997.5</v>
      </c>
      <c r="K34" s="131">
        <v>904.54948578342407</v>
      </c>
      <c r="L34" s="131">
        <v>46154.399999999994</v>
      </c>
      <c r="M34" s="131">
        <v>577.5</v>
      </c>
      <c r="N34" s="131">
        <v>672</v>
      </c>
      <c r="O34" s="131">
        <v>613.36755254000082</v>
      </c>
      <c r="P34" s="131">
        <v>274713.90000000002</v>
      </c>
      <c r="Q34" s="179">
        <v>840</v>
      </c>
      <c r="R34" s="179">
        <v>1039.5</v>
      </c>
      <c r="S34" s="179">
        <v>933.3782287015149</v>
      </c>
      <c r="T34" s="179">
        <v>16061.7</v>
      </c>
      <c r="U34" s="179">
        <v>735</v>
      </c>
      <c r="V34" s="179">
        <v>829.5</v>
      </c>
      <c r="W34" s="179">
        <v>778.33390512093752</v>
      </c>
      <c r="X34" s="255">
        <v>121684.1</v>
      </c>
      <c r="Z34" s="135"/>
      <c r="AA34" s="135"/>
      <c r="AB34" s="135"/>
      <c r="AC34" s="135"/>
      <c r="AD34" s="135"/>
    </row>
    <row r="35" spans="2:30" ht="12.75" customHeight="1" x14ac:dyDescent="0.15">
      <c r="B35" s="159"/>
      <c r="C35" s="135">
        <v>11</v>
      </c>
      <c r="D35" s="160"/>
      <c r="E35" s="131">
        <v>1974</v>
      </c>
      <c r="F35" s="131">
        <v>2292.5700000000002</v>
      </c>
      <c r="G35" s="131">
        <v>2087.3149332372609</v>
      </c>
      <c r="H35" s="131">
        <v>19170.8</v>
      </c>
      <c r="I35" s="131">
        <v>861</v>
      </c>
      <c r="J35" s="131">
        <v>997.5</v>
      </c>
      <c r="K35" s="131">
        <v>917.27444238992246</v>
      </c>
      <c r="L35" s="131">
        <v>46701.9</v>
      </c>
      <c r="M35" s="131">
        <v>598.5</v>
      </c>
      <c r="N35" s="131">
        <v>682.5</v>
      </c>
      <c r="O35" s="131">
        <v>626.27677507897852</v>
      </c>
      <c r="P35" s="131">
        <v>66955.3</v>
      </c>
      <c r="Q35" s="179">
        <v>934.5</v>
      </c>
      <c r="R35" s="179">
        <v>1029</v>
      </c>
      <c r="S35" s="179">
        <v>974.58725999742308</v>
      </c>
      <c r="T35" s="179">
        <v>14061.8</v>
      </c>
      <c r="U35" s="179">
        <v>787.5</v>
      </c>
      <c r="V35" s="179">
        <v>840</v>
      </c>
      <c r="W35" s="179">
        <v>814.86559927742451</v>
      </c>
      <c r="X35" s="179">
        <v>67373.899999999994</v>
      </c>
      <c r="Z35" s="135"/>
      <c r="AA35" s="135"/>
      <c r="AB35" s="135"/>
      <c r="AC35" s="135"/>
      <c r="AD35" s="135"/>
    </row>
    <row r="36" spans="2:30" ht="12.75" customHeight="1" x14ac:dyDescent="0.15">
      <c r="B36" s="159"/>
      <c r="C36" s="135">
        <v>12</v>
      </c>
      <c r="D36" s="160"/>
      <c r="E36" s="131">
        <v>1984.5</v>
      </c>
      <c r="F36" s="131">
        <v>2189.88</v>
      </c>
      <c r="G36" s="131">
        <v>2043.3799557351811</v>
      </c>
      <c r="H36" s="131">
        <v>22687</v>
      </c>
      <c r="I36" s="131">
        <v>840</v>
      </c>
      <c r="J36" s="131">
        <v>945</v>
      </c>
      <c r="K36" s="131">
        <v>905.61382246970186</v>
      </c>
      <c r="L36" s="131">
        <v>37545.699999999997</v>
      </c>
      <c r="M36" s="131">
        <v>609</v>
      </c>
      <c r="N36" s="131">
        <v>682.5</v>
      </c>
      <c r="O36" s="131">
        <v>635.97416860080955</v>
      </c>
      <c r="P36" s="131">
        <v>92258.2</v>
      </c>
      <c r="Q36" s="179">
        <v>945</v>
      </c>
      <c r="R36" s="179">
        <v>1050</v>
      </c>
      <c r="S36" s="179">
        <v>982.23938053097345</v>
      </c>
      <c r="T36" s="179">
        <v>13479.7</v>
      </c>
      <c r="U36" s="179">
        <v>808.5</v>
      </c>
      <c r="V36" s="179">
        <v>924</v>
      </c>
      <c r="W36" s="179">
        <v>861.39678992279539</v>
      </c>
      <c r="X36" s="255">
        <v>52133</v>
      </c>
      <c r="Z36" s="135"/>
      <c r="AA36" s="135"/>
      <c r="AB36" s="135"/>
      <c r="AC36" s="135"/>
      <c r="AD36" s="135"/>
    </row>
    <row r="37" spans="2:30" ht="12.75" customHeight="1" x14ac:dyDescent="0.15">
      <c r="B37" s="159" t="s">
        <v>104</v>
      </c>
      <c r="C37" s="135">
        <v>1</v>
      </c>
      <c r="D37" s="160" t="s">
        <v>105</v>
      </c>
      <c r="E37" s="131">
        <v>1974</v>
      </c>
      <c r="F37" s="131">
        <v>2163</v>
      </c>
      <c r="G37" s="131">
        <v>2043.7846991701244</v>
      </c>
      <c r="H37" s="131">
        <v>16450.7</v>
      </c>
      <c r="I37" s="131">
        <v>892.5</v>
      </c>
      <c r="J37" s="131">
        <v>976.5</v>
      </c>
      <c r="K37" s="131">
        <v>933.7906882591094</v>
      </c>
      <c r="L37" s="131">
        <v>48104.899999999994</v>
      </c>
      <c r="M37" s="131">
        <v>609</v>
      </c>
      <c r="N37" s="131">
        <v>682.5</v>
      </c>
      <c r="O37" s="131">
        <v>641.41222857679702</v>
      </c>
      <c r="P37" s="131">
        <v>138487.6</v>
      </c>
      <c r="Q37" s="179">
        <v>945</v>
      </c>
      <c r="R37" s="179">
        <v>1050</v>
      </c>
      <c r="S37" s="179">
        <v>1006.6908278790025</v>
      </c>
      <c r="T37" s="179">
        <v>15195.300000000001</v>
      </c>
      <c r="U37" s="179">
        <v>787.5</v>
      </c>
      <c r="V37" s="179">
        <v>892.5</v>
      </c>
      <c r="W37" s="179">
        <v>833.96654971520195</v>
      </c>
      <c r="X37" s="255">
        <v>52390.200000000004</v>
      </c>
      <c r="Z37" s="135"/>
      <c r="AA37" s="135"/>
      <c r="AB37" s="135"/>
      <c r="AC37" s="135"/>
      <c r="AD37" s="135"/>
    </row>
    <row r="38" spans="2:30" ht="12.75" customHeight="1" x14ac:dyDescent="0.15">
      <c r="B38" s="159"/>
      <c r="C38" s="135">
        <v>2</v>
      </c>
      <c r="D38" s="160"/>
      <c r="E38" s="131">
        <v>1991.9549999999999</v>
      </c>
      <c r="F38" s="131">
        <v>2152.5</v>
      </c>
      <c r="G38" s="131">
        <v>2075.0050866931274</v>
      </c>
      <c r="H38" s="131">
        <v>13959.3</v>
      </c>
      <c r="I38" s="131">
        <v>892.5</v>
      </c>
      <c r="J38" s="131">
        <v>1155</v>
      </c>
      <c r="K38" s="131">
        <v>1010.500243620196</v>
      </c>
      <c r="L38" s="131">
        <v>39834.6</v>
      </c>
      <c r="M38" s="131">
        <v>630</v>
      </c>
      <c r="N38" s="131">
        <v>682.5</v>
      </c>
      <c r="O38" s="131">
        <v>653.06912960590989</v>
      </c>
      <c r="P38" s="131">
        <v>236730</v>
      </c>
      <c r="Q38" s="179">
        <v>882</v>
      </c>
      <c r="R38" s="179">
        <v>1081.5</v>
      </c>
      <c r="S38" s="179">
        <v>1024.8383388603102</v>
      </c>
      <c r="T38" s="179">
        <v>16743.400000000001</v>
      </c>
      <c r="U38" s="179">
        <v>798</v>
      </c>
      <c r="V38" s="179">
        <v>913.5</v>
      </c>
      <c r="W38" s="179">
        <v>850.74486254041551</v>
      </c>
      <c r="X38" s="255">
        <v>64414.3</v>
      </c>
      <c r="Z38" s="135"/>
      <c r="AA38" s="135"/>
      <c r="AB38" s="135"/>
      <c r="AC38" s="135"/>
      <c r="AD38" s="135"/>
    </row>
    <row r="39" spans="2:30" ht="12.75" customHeight="1" x14ac:dyDescent="0.15">
      <c r="B39" s="159"/>
      <c r="C39" s="135">
        <v>3</v>
      </c>
      <c r="D39" s="160"/>
      <c r="E39" s="131">
        <v>2047.5</v>
      </c>
      <c r="F39" s="131">
        <v>2257.5</v>
      </c>
      <c r="G39" s="131">
        <v>2176.2154633032083</v>
      </c>
      <c r="H39" s="131">
        <v>23394.1</v>
      </c>
      <c r="I39" s="131">
        <v>976.5</v>
      </c>
      <c r="J39" s="131">
        <v>1155</v>
      </c>
      <c r="K39" s="131">
        <v>1106.8512731229598</v>
      </c>
      <c r="L39" s="131">
        <v>28338.7</v>
      </c>
      <c r="M39" s="131">
        <v>651</v>
      </c>
      <c r="N39" s="131">
        <v>735</v>
      </c>
      <c r="O39" s="131">
        <v>689.18585321440571</v>
      </c>
      <c r="P39" s="131">
        <v>164695.9</v>
      </c>
      <c r="Q39" s="179">
        <v>945</v>
      </c>
      <c r="R39" s="179">
        <v>1081.5</v>
      </c>
      <c r="S39" s="179">
        <v>1018.8646141910002</v>
      </c>
      <c r="T39" s="179">
        <v>26183.199999999997</v>
      </c>
      <c r="U39" s="179">
        <v>808.5</v>
      </c>
      <c r="V39" s="179">
        <v>918.75</v>
      </c>
      <c r="W39" s="179">
        <v>852.18440630104703</v>
      </c>
      <c r="X39" s="255">
        <v>84008.1</v>
      </c>
      <c r="Z39" s="135"/>
      <c r="AA39" s="135"/>
      <c r="AB39" s="135"/>
      <c r="AC39" s="135"/>
      <c r="AD39" s="135"/>
    </row>
    <row r="40" spans="2:30" ht="12.75" customHeight="1" x14ac:dyDescent="0.15">
      <c r="B40" s="159"/>
      <c r="C40" s="135">
        <v>4</v>
      </c>
      <c r="D40" s="160"/>
      <c r="E40" s="131">
        <v>2127.6</v>
      </c>
      <c r="F40" s="131">
        <v>2484</v>
      </c>
      <c r="G40" s="131">
        <v>2247.9774113482008</v>
      </c>
      <c r="H40" s="131">
        <v>13451.4</v>
      </c>
      <c r="I40" s="131">
        <v>1004.4</v>
      </c>
      <c r="J40" s="131">
        <v>1188</v>
      </c>
      <c r="K40" s="131">
        <v>1135.9942700156985</v>
      </c>
      <c r="L40" s="131">
        <v>92484.7</v>
      </c>
      <c r="M40" s="131">
        <v>756</v>
      </c>
      <c r="N40" s="131">
        <v>864</v>
      </c>
      <c r="O40" s="131">
        <v>787.33950688073401</v>
      </c>
      <c r="P40" s="131">
        <v>203917.5</v>
      </c>
      <c r="Q40" s="179">
        <v>1004.4</v>
      </c>
      <c r="R40" s="179">
        <v>1110.24</v>
      </c>
      <c r="S40" s="179">
        <v>1047.2656643747737</v>
      </c>
      <c r="T40" s="179">
        <v>19420.7</v>
      </c>
      <c r="U40" s="179">
        <v>853.2</v>
      </c>
      <c r="V40" s="179">
        <v>928.8</v>
      </c>
      <c r="W40" s="179">
        <v>887.33780570426529</v>
      </c>
      <c r="X40" s="255">
        <v>97739.199999999997</v>
      </c>
      <c r="Z40" s="135"/>
      <c r="AA40" s="135"/>
      <c r="AB40" s="135"/>
      <c r="AC40" s="135"/>
      <c r="AD40" s="135"/>
    </row>
    <row r="41" spans="2:30" ht="12.75" customHeight="1" x14ac:dyDescent="0.15">
      <c r="B41" s="150"/>
      <c r="C41" s="151">
        <v>5</v>
      </c>
      <c r="D41" s="166"/>
      <c r="E41" s="129">
        <v>2484</v>
      </c>
      <c r="F41" s="129">
        <v>2710.8</v>
      </c>
      <c r="G41" s="129">
        <v>2664.1463682046597</v>
      </c>
      <c r="H41" s="129">
        <v>12326.6</v>
      </c>
      <c r="I41" s="129">
        <v>1004.4</v>
      </c>
      <c r="J41" s="129">
        <v>1188</v>
      </c>
      <c r="K41" s="129">
        <v>1110.9232700772061</v>
      </c>
      <c r="L41" s="129">
        <v>31428.199999999997</v>
      </c>
      <c r="M41" s="129">
        <v>810</v>
      </c>
      <c r="N41" s="129">
        <v>959.04</v>
      </c>
      <c r="O41" s="129">
        <v>837.89956014801351</v>
      </c>
      <c r="P41" s="129">
        <v>288085.09999999998</v>
      </c>
      <c r="Q41" s="180">
        <v>918</v>
      </c>
      <c r="R41" s="180">
        <v>1080</v>
      </c>
      <c r="S41" s="180">
        <v>1008.029210149508</v>
      </c>
      <c r="T41" s="180">
        <v>18032.7</v>
      </c>
      <c r="U41" s="180">
        <v>820.8</v>
      </c>
      <c r="V41" s="180">
        <v>928.8</v>
      </c>
      <c r="W41" s="180">
        <v>880.26849188286451</v>
      </c>
      <c r="X41" s="295">
        <v>102893.29999999999</v>
      </c>
      <c r="Z41" s="135"/>
      <c r="AA41" s="135"/>
      <c r="AB41" s="135"/>
      <c r="AC41" s="135"/>
      <c r="AD41" s="135"/>
    </row>
    <row r="42" spans="2:30" ht="12.75" customHeight="1" x14ac:dyDescent="0.15">
      <c r="B42" s="298" t="s">
        <v>188</v>
      </c>
      <c r="C42" s="299"/>
      <c r="D42" s="300"/>
      <c r="E42" s="293"/>
      <c r="F42" s="179"/>
      <c r="G42" s="139"/>
      <c r="H42" s="179"/>
      <c r="I42" s="293"/>
      <c r="J42" s="179"/>
      <c r="K42" s="139"/>
      <c r="L42" s="179"/>
      <c r="M42" s="293"/>
      <c r="N42" s="179"/>
      <c r="O42" s="139"/>
      <c r="P42" s="179"/>
      <c r="Q42" s="293"/>
      <c r="R42" s="179"/>
      <c r="S42" s="139"/>
      <c r="T42" s="179"/>
      <c r="U42" s="293"/>
      <c r="V42" s="179"/>
      <c r="W42" s="139"/>
      <c r="X42" s="179"/>
      <c r="Z42" s="135"/>
      <c r="AA42" s="135"/>
      <c r="AB42" s="135"/>
      <c r="AC42" s="135"/>
      <c r="AD42" s="135"/>
    </row>
    <row r="43" spans="2:30" ht="12.75" customHeight="1" x14ac:dyDescent="0.15">
      <c r="B43" s="301">
        <v>41760</v>
      </c>
      <c r="C43" s="302"/>
      <c r="D43" s="303">
        <v>41774</v>
      </c>
      <c r="E43" s="131">
        <v>2484</v>
      </c>
      <c r="F43" s="131">
        <v>2689.2</v>
      </c>
      <c r="G43" s="131">
        <v>2652.016506189821</v>
      </c>
      <c r="H43" s="131">
        <v>7197.8</v>
      </c>
      <c r="I43" s="131">
        <v>1004.4</v>
      </c>
      <c r="J43" s="131">
        <v>1155.5999999999999</v>
      </c>
      <c r="K43" s="131">
        <v>1099.9954512105649</v>
      </c>
      <c r="L43" s="131">
        <v>17628.099999999999</v>
      </c>
      <c r="M43" s="131">
        <v>810</v>
      </c>
      <c r="N43" s="131">
        <v>864</v>
      </c>
      <c r="O43" s="131">
        <v>832.55925375152071</v>
      </c>
      <c r="P43" s="131">
        <v>87804.5</v>
      </c>
      <c r="Q43" s="131">
        <v>918</v>
      </c>
      <c r="R43" s="131">
        <v>1080</v>
      </c>
      <c r="S43" s="131">
        <v>996.53593706097217</v>
      </c>
      <c r="T43" s="179">
        <v>8731</v>
      </c>
      <c r="U43" s="131">
        <v>820.8</v>
      </c>
      <c r="V43" s="131">
        <v>928.8</v>
      </c>
      <c r="W43" s="131">
        <v>881.01171215999466</v>
      </c>
      <c r="X43" s="179">
        <v>43906.2</v>
      </c>
      <c r="Z43" s="135"/>
      <c r="AA43" s="135"/>
      <c r="AB43" s="135"/>
      <c r="AC43" s="135"/>
      <c r="AD43" s="135"/>
    </row>
    <row r="44" spans="2:30" ht="12.75" customHeight="1" x14ac:dyDescent="0.15">
      <c r="B44" s="301">
        <v>41775</v>
      </c>
      <c r="C44" s="302"/>
      <c r="D44" s="305">
        <v>41789</v>
      </c>
      <c r="E44" s="131">
        <v>2601.7199999999998</v>
      </c>
      <c r="F44" s="131">
        <v>2710.8</v>
      </c>
      <c r="G44" s="131">
        <v>2688.1420408163267</v>
      </c>
      <c r="H44" s="131">
        <v>5128.8</v>
      </c>
      <c r="I44" s="131">
        <v>1026</v>
      </c>
      <c r="J44" s="131">
        <v>1188</v>
      </c>
      <c r="K44" s="131">
        <v>1118.0100392530035</v>
      </c>
      <c r="L44" s="131">
        <v>13800.1</v>
      </c>
      <c r="M44" s="131">
        <v>810</v>
      </c>
      <c r="N44" s="131">
        <v>959.04</v>
      </c>
      <c r="O44" s="131">
        <v>843.60303205313323</v>
      </c>
      <c r="P44" s="131">
        <v>200280.6</v>
      </c>
      <c r="Q44" s="293">
        <v>972</v>
      </c>
      <c r="R44" s="179">
        <v>1080</v>
      </c>
      <c r="S44" s="139">
        <v>1028.7067268460012</v>
      </c>
      <c r="T44" s="179">
        <v>9301.7000000000007</v>
      </c>
      <c r="U44" s="293">
        <v>831.6</v>
      </c>
      <c r="V44" s="179">
        <v>928.8</v>
      </c>
      <c r="W44" s="139">
        <v>879.43575567003461</v>
      </c>
      <c r="X44" s="179">
        <v>58987.1</v>
      </c>
      <c r="Z44" s="135"/>
      <c r="AA44" s="135"/>
      <c r="AB44" s="135"/>
      <c r="AC44" s="135"/>
      <c r="AD44" s="135"/>
    </row>
    <row r="45" spans="2:30" ht="12.75" customHeight="1" x14ac:dyDescent="0.15">
      <c r="B45" s="306"/>
      <c r="C45" s="307"/>
      <c r="D45" s="307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33"/>
      <c r="R45" s="233"/>
      <c r="S45" s="233"/>
      <c r="T45" s="170"/>
      <c r="U45" s="233"/>
      <c r="V45" s="233"/>
      <c r="W45" s="233"/>
      <c r="X45" s="170"/>
      <c r="Z45" s="135"/>
      <c r="AA45" s="135"/>
      <c r="AB45" s="135"/>
      <c r="AC45" s="135"/>
      <c r="AD45" s="135"/>
    </row>
    <row r="46" spans="2:30" ht="6" customHeight="1" x14ac:dyDescent="0.15">
      <c r="Z46" s="135"/>
      <c r="AA46" s="135"/>
      <c r="AB46" s="135"/>
      <c r="AC46" s="135"/>
      <c r="AD46" s="135"/>
    </row>
    <row r="47" spans="2:30" ht="12.75" customHeight="1" x14ac:dyDescent="0.15">
      <c r="B47" s="186" t="s">
        <v>111</v>
      </c>
      <c r="C47" s="136" t="s">
        <v>195</v>
      </c>
      <c r="L47" s="234" t="s">
        <v>196</v>
      </c>
      <c r="M47" s="136" t="s">
        <v>197</v>
      </c>
      <c r="Z47" s="135"/>
      <c r="AA47" s="135"/>
      <c r="AB47" s="135"/>
      <c r="AC47" s="135"/>
      <c r="AD47" s="135"/>
    </row>
    <row r="48" spans="2:30" ht="12.75" customHeight="1" x14ac:dyDescent="0.15">
      <c r="B48" s="234" t="s">
        <v>113</v>
      </c>
      <c r="C48" s="136" t="s">
        <v>198</v>
      </c>
      <c r="M48" s="136" t="s">
        <v>199</v>
      </c>
      <c r="Z48" s="135"/>
      <c r="AA48" s="135"/>
      <c r="AB48" s="135"/>
      <c r="AC48" s="135"/>
      <c r="AD48" s="135"/>
    </row>
    <row r="49" spans="2:30" ht="12.75" customHeight="1" x14ac:dyDescent="0.15">
      <c r="B49" s="234" t="s">
        <v>200</v>
      </c>
      <c r="C49" s="136" t="s">
        <v>114</v>
      </c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135"/>
      <c r="Y49" s="135"/>
      <c r="Z49" s="135"/>
      <c r="AA49" s="135"/>
      <c r="AB49" s="135"/>
      <c r="AC49" s="135"/>
      <c r="AD49" s="135"/>
    </row>
    <row r="50" spans="2:30" x14ac:dyDescent="0.15">
      <c r="B50" s="234"/>
      <c r="X50" s="135"/>
      <c r="Y50" s="135"/>
      <c r="Z50" s="135"/>
      <c r="AA50" s="135"/>
      <c r="AB50" s="135"/>
      <c r="AC50" s="135"/>
      <c r="AD50" s="135"/>
    </row>
    <row r="51" spans="2:30" x14ac:dyDescent="0.15">
      <c r="X51" s="135"/>
      <c r="Y51" s="135"/>
      <c r="Z51" s="135"/>
      <c r="AA51" s="135"/>
      <c r="AB51" s="135"/>
      <c r="AC51" s="135"/>
      <c r="AD51" s="135"/>
    </row>
    <row r="52" spans="2:30" x14ac:dyDescent="0.15"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35"/>
      <c r="Y52" s="135"/>
      <c r="Z52" s="135"/>
      <c r="AA52" s="135"/>
      <c r="AB52" s="135"/>
      <c r="AC52" s="135"/>
      <c r="AD52" s="135"/>
    </row>
    <row r="53" spans="2:30" ht="13.5" x14ac:dyDescent="0.15">
      <c r="Q53" s="313"/>
      <c r="R53" s="313"/>
      <c r="S53" s="313"/>
      <c r="X53" s="135"/>
      <c r="Y53" s="135"/>
      <c r="Z53" s="135"/>
      <c r="AA53" s="135"/>
      <c r="AB53" s="135"/>
      <c r="AC53" s="135"/>
      <c r="AD53" s="135"/>
    </row>
    <row r="54" spans="2:30" ht="13.5" x14ac:dyDescent="0.15">
      <c r="Q54" s="183"/>
      <c r="R54" s="183"/>
      <c r="S54" s="183"/>
      <c r="X54" s="135"/>
      <c r="Y54" s="135"/>
      <c r="Z54" s="135"/>
      <c r="AA54" s="135"/>
      <c r="AB54" s="135"/>
      <c r="AC54" s="135"/>
      <c r="AD54" s="135"/>
    </row>
    <row r="55" spans="2:30" ht="13.5" x14ac:dyDescent="0.15">
      <c r="Q55" s="183"/>
      <c r="R55" s="183"/>
      <c r="S55" s="183"/>
      <c r="X55" s="135"/>
      <c r="Y55" s="135"/>
      <c r="Z55" s="135"/>
      <c r="AA55" s="135"/>
      <c r="AB55" s="135"/>
      <c r="AC55" s="135"/>
      <c r="AD55" s="135"/>
    </row>
    <row r="56" spans="2:30" ht="13.5" x14ac:dyDescent="0.15">
      <c r="Q56" s="183"/>
      <c r="R56" s="183"/>
      <c r="S56" s="183"/>
      <c r="X56" s="135"/>
      <c r="Y56" s="135"/>
      <c r="Z56" s="135"/>
      <c r="AA56" s="135"/>
      <c r="AB56" s="135"/>
      <c r="AC56" s="135"/>
      <c r="AD56" s="135"/>
    </row>
    <row r="57" spans="2:30" x14ac:dyDescent="0.15">
      <c r="X57" s="135"/>
      <c r="Y57" s="135"/>
      <c r="Z57" s="135"/>
      <c r="AA57" s="135"/>
      <c r="AB57" s="135"/>
      <c r="AC57" s="135"/>
      <c r="AD57" s="135"/>
    </row>
    <row r="58" spans="2:30" x14ac:dyDescent="0.15">
      <c r="X58" s="135"/>
      <c r="Y58" s="135"/>
      <c r="Z58" s="135"/>
      <c r="AA58" s="135"/>
      <c r="AB58" s="135"/>
      <c r="AC58" s="135"/>
      <c r="AD58" s="135"/>
    </row>
    <row r="59" spans="2:30" x14ac:dyDescent="0.15">
      <c r="X59" s="135"/>
      <c r="Y59" s="135"/>
      <c r="Z59" s="135"/>
    </row>
    <row r="60" spans="2:30" x14ac:dyDescent="0.15">
      <c r="X60" s="135"/>
      <c r="Y60" s="135"/>
      <c r="Z60" s="135"/>
    </row>
    <row r="61" spans="2:30" x14ac:dyDescent="0.15">
      <c r="X61" s="135"/>
      <c r="Y61" s="135"/>
      <c r="Z61" s="135"/>
    </row>
    <row r="62" spans="2:30" x14ac:dyDescent="0.15">
      <c r="X62" s="135"/>
      <c r="Y62" s="135"/>
      <c r="Z62" s="135"/>
    </row>
  </sheetData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2"/>
  <sheetViews>
    <sheetView zoomScaleNormal="100" workbookViewId="0"/>
  </sheetViews>
  <sheetFormatPr defaultColWidth="7.5" defaultRowHeight="12" x14ac:dyDescent="0.15"/>
  <cols>
    <col min="1" max="1" width="1" style="136" customWidth="1"/>
    <col min="2" max="2" width="6" style="136" customWidth="1"/>
    <col min="3" max="3" width="2.625" style="136" customWidth="1"/>
    <col min="4" max="6" width="5.5" style="136" customWidth="1"/>
    <col min="7" max="7" width="5.875" style="136" customWidth="1"/>
    <col min="8" max="8" width="7.75" style="136" customWidth="1"/>
    <col min="9" max="11" width="5.875" style="136" customWidth="1"/>
    <col min="12" max="12" width="7.75" style="136" customWidth="1"/>
    <col min="13" max="14" width="5.75" style="136" customWidth="1"/>
    <col min="15" max="15" width="5.875" style="136" customWidth="1"/>
    <col min="16" max="16" width="7.625" style="136" customWidth="1"/>
    <col min="17" max="17" width="5.5" style="136" customWidth="1"/>
    <col min="18" max="18" width="5.75" style="136" customWidth="1"/>
    <col min="19" max="19" width="5.875" style="136" customWidth="1"/>
    <col min="20" max="20" width="8.25" style="136" customWidth="1"/>
    <col min="21" max="23" width="5.875" style="136" customWidth="1"/>
    <col min="24" max="24" width="8" style="136" customWidth="1"/>
    <col min="25" max="16384" width="7.5" style="136"/>
  </cols>
  <sheetData>
    <row r="1" spans="2:38" x14ac:dyDescent="0.15"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</row>
    <row r="2" spans="2:38" x14ac:dyDescent="0.15">
      <c r="B2" s="136" t="s">
        <v>201</v>
      </c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</row>
    <row r="3" spans="2:38" x14ac:dyDescent="0.15">
      <c r="X3" s="138" t="s">
        <v>89</v>
      </c>
      <c r="Z3" s="135"/>
      <c r="AA3" s="135"/>
      <c r="AB3" s="139"/>
      <c r="AC3" s="135"/>
      <c r="AD3" s="135"/>
      <c r="AE3" s="135"/>
      <c r="AF3" s="135"/>
      <c r="AG3" s="135"/>
      <c r="AH3" s="135"/>
      <c r="AI3" s="135"/>
      <c r="AJ3" s="135"/>
      <c r="AK3" s="135"/>
      <c r="AL3" s="135"/>
    </row>
    <row r="4" spans="2:38" ht="6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</row>
    <row r="5" spans="2:38" ht="23.25" customHeight="1" x14ac:dyDescent="0.15">
      <c r="B5" s="159"/>
      <c r="C5" s="172" t="s">
        <v>90</v>
      </c>
      <c r="D5" s="245"/>
      <c r="E5" s="140" t="s">
        <v>202</v>
      </c>
      <c r="F5" s="158"/>
      <c r="G5" s="158"/>
      <c r="H5" s="156"/>
      <c r="I5" s="314" t="s">
        <v>203</v>
      </c>
      <c r="J5" s="315"/>
      <c r="K5" s="315"/>
      <c r="L5" s="316"/>
      <c r="M5" s="140" t="s">
        <v>204</v>
      </c>
      <c r="N5" s="158"/>
      <c r="O5" s="158"/>
      <c r="P5" s="156"/>
      <c r="Q5" s="140" t="s">
        <v>205</v>
      </c>
      <c r="R5" s="158"/>
      <c r="S5" s="158"/>
      <c r="T5" s="156"/>
      <c r="U5" s="140" t="s">
        <v>206</v>
      </c>
      <c r="V5" s="158"/>
      <c r="W5" s="158"/>
      <c r="X5" s="156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</row>
    <row r="6" spans="2:38" x14ac:dyDescent="0.15">
      <c r="B6" s="159"/>
      <c r="C6" s="150"/>
      <c r="D6" s="166"/>
      <c r="E6" s="150"/>
      <c r="F6" s="151"/>
      <c r="G6" s="151"/>
      <c r="H6" s="166"/>
      <c r="I6" s="317"/>
      <c r="J6" s="318"/>
      <c r="K6" s="318"/>
      <c r="L6" s="319"/>
      <c r="M6" s="150"/>
      <c r="N6" s="151"/>
      <c r="O6" s="151"/>
      <c r="P6" s="166"/>
      <c r="Q6" s="150"/>
      <c r="R6" s="151"/>
      <c r="S6" s="151"/>
      <c r="T6" s="166"/>
      <c r="U6" s="150"/>
      <c r="V6" s="151"/>
      <c r="W6" s="151"/>
      <c r="X6" s="166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</row>
    <row r="7" spans="2:38" ht="12.75" customHeight="1" x14ac:dyDescent="0.15">
      <c r="B7" s="159" t="s">
        <v>96</v>
      </c>
      <c r="C7" s="135"/>
      <c r="E7" s="148" t="s">
        <v>97</v>
      </c>
      <c r="F7" s="149" t="s">
        <v>98</v>
      </c>
      <c r="G7" s="144" t="s">
        <v>99</v>
      </c>
      <c r="H7" s="149" t="s">
        <v>100</v>
      </c>
      <c r="I7" s="148" t="s">
        <v>97</v>
      </c>
      <c r="J7" s="149" t="s">
        <v>98</v>
      </c>
      <c r="K7" s="144" t="s">
        <v>99</v>
      </c>
      <c r="L7" s="149" t="s">
        <v>100</v>
      </c>
      <c r="M7" s="159" t="s">
        <v>97</v>
      </c>
      <c r="N7" s="157" t="s">
        <v>98</v>
      </c>
      <c r="O7" s="135" t="s">
        <v>99</v>
      </c>
      <c r="P7" s="157" t="s">
        <v>100</v>
      </c>
      <c r="Q7" s="159" t="s">
        <v>97</v>
      </c>
      <c r="R7" s="157" t="s">
        <v>98</v>
      </c>
      <c r="S7" s="135" t="s">
        <v>99</v>
      </c>
      <c r="T7" s="157" t="s">
        <v>100</v>
      </c>
      <c r="U7" s="159" t="s">
        <v>97</v>
      </c>
      <c r="V7" s="157" t="s">
        <v>98</v>
      </c>
      <c r="W7" s="135" t="s">
        <v>99</v>
      </c>
      <c r="X7" s="157" t="s">
        <v>100</v>
      </c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</row>
    <row r="8" spans="2:38" ht="12.75" customHeight="1" x14ac:dyDescent="0.15">
      <c r="B8" s="150"/>
      <c r="C8" s="151"/>
      <c r="D8" s="151"/>
      <c r="E8" s="152"/>
      <c r="F8" s="153"/>
      <c r="G8" s="154" t="s">
        <v>101</v>
      </c>
      <c r="H8" s="153"/>
      <c r="I8" s="152"/>
      <c r="J8" s="153"/>
      <c r="K8" s="154" t="s">
        <v>101</v>
      </c>
      <c r="L8" s="153"/>
      <c r="M8" s="150"/>
      <c r="N8" s="170"/>
      <c r="O8" s="151" t="s">
        <v>101</v>
      </c>
      <c r="P8" s="170"/>
      <c r="Q8" s="150"/>
      <c r="R8" s="170"/>
      <c r="S8" s="151" t="s">
        <v>101</v>
      </c>
      <c r="T8" s="170"/>
      <c r="U8" s="150"/>
      <c r="V8" s="170"/>
      <c r="W8" s="151" t="s">
        <v>101</v>
      </c>
      <c r="X8" s="170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</row>
    <row r="9" spans="2:38" ht="12.75" customHeight="1" x14ac:dyDescent="0.15">
      <c r="B9" s="140" t="s">
        <v>102</v>
      </c>
      <c r="C9" s="158">
        <v>23</v>
      </c>
      <c r="D9" s="156" t="s">
        <v>103</v>
      </c>
      <c r="E9" s="320">
        <v>602.70000000000005</v>
      </c>
      <c r="F9" s="320">
        <v>997.5</v>
      </c>
      <c r="G9" s="320">
        <v>732.9531691990976</v>
      </c>
      <c r="H9" s="320">
        <v>926138.20000000019</v>
      </c>
      <c r="I9" s="321">
        <v>682.5</v>
      </c>
      <c r="J9" s="321">
        <v>1308.3</v>
      </c>
      <c r="K9" s="321">
        <v>1020.9516762751759</v>
      </c>
      <c r="L9" s="321">
        <v>189586.59999999995</v>
      </c>
      <c r="M9" s="321">
        <v>1050</v>
      </c>
      <c r="N9" s="321">
        <v>2152.5</v>
      </c>
      <c r="O9" s="321">
        <v>1724.134549852593</v>
      </c>
      <c r="P9" s="321">
        <v>113623.40000000001</v>
      </c>
      <c r="Q9" s="321">
        <v>1942.5</v>
      </c>
      <c r="R9" s="321">
        <v>2625</v>
      </c>
      <c r="S9" s="321">
        <v>2264.4243513083547</v>
      </c>
      <c r="T9" s="321">
        <v>382355.30000000005</v>
      </c>
      <c r="U9" s="321">
        <v>1575</v>
      </c>
      <c r="V9" s="321">
        <v>2415</v>
      </c>
      <c r="W9" s="321">
        <v>1976.4316151537421</v>
      </c>
      <c r="X9" s="321">
        <v>176984.59999999998</v>
      </c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</row>
    <row r="10" spans="2:38" ht="12.75" customHeight="1" x14ac:dyDescent="0.15">
      <c r="B10" s="159"/>
      <c r="C10" s="135">
        <v>24</v>
      </c>
      <c r="D10" s="160"/>
      <c r="E10" s="164">
        <v>630</v>
      </c>
      <c r="F10" s="164">
        <v>819</v>
      </c>
      <c r="G10" s="164">
        <v>666.50621536626022</v>
      </c>
      <c r="H10" s="165">
        <v>1167017.6000000001</v>
      </c>
      <c r="I10" s="162">
        <v>735</v>
      </c>
      <c r="J10" s="162">
        <v>1304.1000000000001</v>
      </c>
      <c r="K10" s="246">
        <v>968.11890010777347</v>
      </c>
      <c r="L10" s="162">
        <v>265549.90000000002</v>
      </c>
      <c r="M10" s="163">
        <v>1285.2</v>
      </c>
      <c r="N10" s="162">
        <v>1874.25</v>
      </c>
      <c r="O10" s="246">
        <v>1578.6656199731733</v>
      </c>
      <c r="P10" s="162">
        <v>184675.20000000001</v>
      </c>
      <c r="Q10" s="162">
        <v>2100</v>
      </c>
      <c r="R10" s="162">
        <v>2940</v>
      </c>
      <c r="S10" s="246">
        <v>2487.4005923946975</v>
      </c>
      <c r="T10" s="162">
        <v>424619.60000000003</v>
      </c>
      <c r="U10" s="162">
        <v>1890</v>
      </c>
      <c r="V10" s="162">
        <v>2625</v>
      </c>
      <c r="W10" s="246">
        <v>2188.8205992453509</v>
      </c>
      <c r="X10" s="163">
        <v>142456.49999999997</v>
      </c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</row>
    <row r="11" spans="2:38" ht="12.75" customHeight="1" x14ac:dyDescent="0.15">
      <c r="B11" s="150"/>
      <c r="C11" s="151">
        <v>25</v>
      </c>
      <c r="D11" s="166"/>
      <c r="E11" s="167">
        <v>704</v>
      </c>
      <c r="F11" s="167">
        <v>926</v>
      </c>
      <c r="G11" s="167">
        <v>799</v>
      </c>
      <c r="H11" s="167">
        <v>660502</v>
      </c>
      <c r="I11" s="252">
        <v>714</v>
      </c>
      <c r="J11" s="252">
        <v>1249</v>
      </c>
      <c r="K11" s="252">
        <v>900</v>
      </c>
      <c r="L11" s="322">
        <f>SUM(L9:L10)</f>
        <v>455136.5</v>
      </c>
      <c r="M11" s="323">
        <v>1285</v>
      </c>
      <c r="N11" s="211">
        <v>1995</v>
      </c>
      <c r="O11" s="211">
        <v>1714</v>
      </c>
      <c r="P11" s="211">
        <f>SUM(P9:P10)</f>
        <v>298298.60000000003</v>
      </c>
      <c r="Q11" s="211">
        <v>2184</v>
      </c>
      <c r="R11" s="211">
        <v>2730</v>
      </c>
      <c r="S11" s="211">
        <v>2412</v>
      </c>
      <c r="T11" s="211">
        <f>SUM(T9:T10)</f>
        <v>806974.90000000014</v>
      </c>
      <c r="U11" s="211">
        <v>1523</v>
      </c>
      <c r="V11" s="211">
        <v>2783</v>
      </c>
      <c r="W11" s="211">
        <v>1981</v>
      </c>
      <c r="X11" s="212">
        <f>SUM(X9:X10)</f>
        <v>319441.09999999998</v>
      </c>
      <c r="Z11" s="169"/>
      <c r="AA11" s="169"/>
      <c r="AB11" s="169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</row>
    <row r="12" spans="2:38" ht="12.75" customHeight="1" x14ac:dyDescent="0.15">
      <c r="B12" s="159"/>
      <c r="C12" s="135">
        <v>9</v>
      </c>
      <c r="D12" s="160"/>
      <c r="E12" s="161">
        <v>735</v>
      </c>
      <c r="F12" s="161">
        <v>840</v>
      </c>
      <c r="G12" s="161">
        <v>773.75967526822853</v>
      </c>
      <c r="H12" s="161">
        <v>60284.100000000006</v>
      </c>
      <c r="I12" s="161">
        <v>756</v>
      </c>
      <c r="J12" s="161">
        <v>924</v>
      </c>
      <c r="K12" s="161">
        <v>818.67006046824133</v>
      </c>
      <c r="L12" s="161">
        <v>13080.400000000001</v>
      </c>
      <c r="M12" s="161">
        <v>1732.5</v>
      </c>
      <c r="N12" s="161">
        <v>1889.0550000000001</v>
      </c>
      <c r="O12" s="161">
        <v>1785.5461045495472</v>
      </c>
      <c r="P12" s="161">
        <v>8326.1</v>
      </c>
      <c r="Q12" s="161">
        <v>2236.5</v>
      </c>
      <c r="R12" s="161">
        <v>2415</v>
      </c>
      <c r="S12" s="161">
        <v>2364.0776961218344</v>
      </c>
      <c r="T12" s="161">
        <v>25457.4</v>
      </c>
      <c r="U12" s="161">
        <v>1554</v>
      </c>
      <c r="V12" s="161">
        <v>1837.5</v>
      </c>
      <c r="W12" s="161">
        <v>1669.0386523802676</v>
      </c>
      <c r="X12" s="160">
        <v>9941.1</v>
      </c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</row>
    <row r="13" spans="2:38" ht="12.75" customHeight="1" x14ac:dyDescent="0.15">
      <c r="B13" s="159"/>
      <c r="C13" s="135">
        <v>10</v>
      </c>
      <c r="D13" s="160"/>
      <c r="E13" s="161">
        <v>735</v>
      </c>
      <c r="F13" s="161">
        <v>819</v>
      </c>
      <c r="G13" s="161">
        <v>772.22581058251637</v>
      </c>
      <c r="H13" s="161">
        <v>60034.3</v>
      </c>
      <c r="I13" s="161">
        <v>766.5</v>
      </c>
      <c r="J13" s="161">
        <v>871.5</v>
      </c>
      <c r="K13" s="161">
        <v>814.33967096073241</v>
      </c>
      <c r="L13" s="161">
        <v>13874.2</v>
      </c>
      <c r="M13" s="161">
        <v>1680</v>
      </c>
      <c r="N13" s="161">
        <v>1785</v>
      </c>
      <c r="O13" s="161">
        <v>1751.1547497446377</v>
      </c>
      <c r="P13" s="161">
        <v>10709.900000000001</v>
      </c>
      <c r="Q13" s="161">
        <v>2205</v>
      </c>
      <c r="R13" s="161">
        <v>2520</v>
      </c>
      <c r="S13" s="161">
        <v>2375.5525815099882</v>
      </c>
      <c r="T13" s="161">
        <v>29194.6</v>
      </c>
      <c r="U13" s="161">
        <v>1627.5</v>
      </c>
      <c r="V13" s="161">
        <v>1890</v>
      </c>
      <c r="W13" s="161">
        <v>1792.2833165322581</v>
      </c>
      <c r="X13" s="160">
        <v>9234.2999999999993</v>
      </c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</row>
    <row r="14" spans="2:38" ht="12.75" customHeight="1" x14ac:dyDescent="0.15">
      <c r="B14" s="159"/>
      <c r="C14" s="135">
        <v>11</v>
      </c>
      <c r="D14" s="160"/>
      <c r="E14" s="161">
        <v>766.5</v>
      </c>
      <c r="F14" s="161">
        <v>861</v>
      </c>
      <c r="G14" s="161">
        <v>789.83796626277046</v>
      </c>
      <c r="H14" s="161">
        <v>35696.6</v>
      </c>
      <c r="I14" s="161">
        <v>798</v>
      </c>
      <c r="J14" s="161">
        <v>892.5</v>
      </c>
      <c r="K14" s="161">
        <v>833.03696793371705</v>
      </c>
      <c r="L14" s="161">
        <v>21464.800000000003</v>
      </c>
      <c r="M14" s="161">
        <v>1680</v>
      </c>
      <c r="N14" s="161">
        <v>1693.65</v>
      </c>
      <c r="O14" s="161">
        <v>1681.9553382663846</v>
      </c>
      <c r="P14" s="161">
        <v>4089.1000000000004</v>
      </c>
      <c r="Q14" s="161">
        <v>2184</v>
      </c>
      <c r="R14" s="161">
        <v>2520</v>
      </c>
      <c r="S14" s="161">
        <v>2368.5282467532475</v>
      </c>
      <c r="T14" s="161">
        <v>25294.9</v>
      </c>
      <c r="U14" s="161">
        <v>1575</v>
      </c>
      <c r="V14" s="161">
        <v>1942.5</v>
      </c>
      <c r="W14" s="161">
        <v>1801.0231948366277</v>
      </c>
      <c r="X14" s="160">
        <v>8842.0999999999985</v>
      </c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</row>
    <row r="15" spans="2:38" ht="12.75" customHeight="1" x14ac:dyDescent="0.15">
      <c r="B15" s="159"/>
      <c r="C15" s="135">
        <v>12</v>
      </c>
      <c r="D15" s="160"/>
      <c r="E15" s="161">
        <v>819</v>
      </c>
      <c r="F15" s="161">
        <v>926.1</v>
      </c>
      <c r="G15" s="161">
        <v>876.26040080404448</v>
      </c>
      <c r="H15" s="161">
        <v>23433.199999999997</v>
      </c>
      <c r="I15" s="161">
        <v>766.5</v>
      </c>
      <c r="J15" s="161">
        <v>851.55000000000007</v>
      </c>
      <c r="K15" s="161">
        <v>817.1409894898743</v>
      </c>
      <c r="L15" s="161">
        <v>13409.8</v>
      </c>
      <c r="M15" s="161">
        <v>1627.5</v>
      </c>
      <c r="N15" s="161">
        <v>1943.9700000000003</v>
      </c>
      <c r="O15" s="161">
        <v>1743.2935433769692</v>
      </c>
      <c r="P15" s="161">
        <v>3000.3999999999996</v>
      </c>
      <c r="Q15" s="161">
        <v>2205</v>
      </c>
      <c r="R15" s="161">
        <v>2520</v>
      </c>
      <c r="S15" s="161">
        <v>2359.8150837988828</v>
      </c>
      <c r="T15" s="161">
        <v>19736.599999999999</v>
      </c>
      <c r="U15" s="161">
        <v>1522.5</v>
      </c>
      <c r="V15" s="161">
        <v>1890</v>
      </c>
      <c r="W15" s="161">
        <v>1684.8616888193899</v>
      </c>
      <c r="X15" s="160">
        <v>7005.7</v>
      </c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</row>
    <row r="16" spans="2:38" ht="12.75" customHeight="1" x14ac:dyDescent="0.15">
      <c r="B16" s="159" t="s">
        <v>104</v>
      </c>
      <c r="C16" s="135">
        <v>1</v>
      </c>
      <c r="D16" s="160" t="s">
        <v>105</v>
      </c>
      <c r="E16" s="161">
        <v>777</v>
      </c>
      <c r="F16" s="161">
        <v>903</v>
      </c>
      <c r="G16" s="161">
        <v>813.89142152475335</v>
      </c>
      <c r="H16" s="161">
        <v>32510.899999999998</v>
      </c>
      <c r="I16" s="161">
        <v>745.5</v>
      </c>
      <c r="J16" s="161">
        <v>861</v>
      </c>
      <c r="K16" s="161">
        <v>785.42405409097137</v>
      </c>
      <c r="L16" s="161">
        <v>11999.9</v>
      </c>
      <c r="M16" s="161">
        <v>1543.5</v>
      </c>
      <c r="N16" s="161">
        <v>1785</v>
      </c>
      <c r="O16" s="161">
        <v>1581.569437770303</v>
      </c>
      <c r="P16" s="161">
        <v>5286.2000000000007</v>
      </c>
      <c r="Q16" s="161">
        <v>2079</v>
      </c>
      <c r="R16" s="161">
        <v>2467.5</v>
      </c>
      <c r="S16" s="161">
        <v>2253.5333333333333</v>
      </c>
      <c r="T16" s="161">
        <v>18595.5</v>
      </c>
      <c r="U16" s="161">
        <v>1575</v>
      </c>
      <c r="V16" s="161">
        <v>1837.5</v>
      </c>
      <c r="W16" s="161">
        <v>1649.9504759975696</v>
      </c>
      <c r="X16" s="160">
        <v>3740.7</v>
      </c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</row>
    <row r="17" spans="2:38" ht="12.75" customHeight="1" x14ac:dyDescent="0.15">
      <c r="B17" s="159"/>
      <c r="C17" s="135">
        <v>2</v>
      </c>
      <c r="D17" s="160"/>
      <c r="E17" s="161">
        <v>798</v>
      </c>
      <c r="F17" s="161">
        <v>903</v>
      </c>
      <c r="G17" s="161">
        <v>834.49383698505983</v>
      </c>
      <c r="H17" s="161">
        <v>32175.1</v>
      </c>
      <c r="I17" s="161">
        <v>798</v>
      </c>
      <c r="J17" s="161">
        <v>892.5</v>
      </c>
      <c r="K17" s="161">
        <v>832.58463202870382</v>
      </c>
      <c r="L17" s="161">
        <v>15000.400000000001</v>
      </c>
      <c r="M17" s="161">
        <v>1629.915</v>
      </c>
      <c r="N17" s="161">
        <v>1630.0200000000002</v>
      </c>
      <c r="O17" s="161">
        <v>1630.0060886507551</v>
      </c>
      <c r="P17" s="161">
        <v>2827.6</v>
      </c>
      <c r="Q17" s="161">
        <v>1995</v>
      </c>
      <c r="R17" s="161">
        <v>2362.5</v>
      </c>
      <c r="S17" s="161">
        <v>2284.1322815533977</v>
      </c>
      <c r="T17" s="161">
        <v>13555.1</v>
      </c>
      <c r="U17" s="161">
        <v>1575</v>
      </c>
      <c r="V17" s="161">
        <v>1785</v>
      </c>
      <c r="W17" s="161">
        <v>1645.5565540144557</v>
      </c>
      <c r="X17" s="160">
        <v>6960.2000000000007</v>
      </c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</row>
    <row r="18" spans="2:38" ht="12.75" customHeight="1" x14ac:dyDescent="0.15">
      <c r="B18" s="159"/>
      <c r="C18" s="135">
        <v>3</v>
      </c>
      <c r="D18" s="160"/>
      <c r="E18" s="161">
        <v>808.5</v>
      </c>
      <c r="F18" s="161">
        <v>903</v>
      </c>
      <c r="G18" s="161">
        <v>847.6451963424139</v>
      </c>
      <c r="H18" s="161">
        <v>30000.5</v>
      </c>
      <c r="I18" s="161">
        <v>798</v>
      </c>
      <c r="J18" s="161">
        <v>909.30000000000007</v>
      </c>
      <c r="K18" s="161">
        <v>838.92796707877267</v>
      </c>
      <c r="L18" s="161">
        <v>13380.8</v>
      </c>
      <c r="M18" s="161">
        <v>1627.5</v>
      </c>
      <c r="N18" s="161">
        <v>1800.0150000000001</v>
      </c>
      <c r="O18" s="161">
        <v>1703.4846449945212</v>
      </c>
      <c r="P18" s="161">
        <v>5506.3</v>
      </c>
      <c r="Q18" s="161">
        <v>2257.5</v>
      </c>
      <c r="R18" s="161">
        <v>2362.5</v>
      </c>
      <c r="S18" s="161">
        <v>2312.0870141342757</v>
      </c>
      <c r="T18" s="161">
        <v>23028.400000000001</v>
      </c>
      <c r="U18" s="161">
        <v>1522.5</v>
      </c>
      <c r="V18" s="161">
        <v>1732.5</v>
      </c>
      <c r="W18" s="161">
        <v>1607.4521927016647</v>
      </c>
      <c r="X18" s="160">
        <v>9299.7999999999993</v>
      </c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</row>
    <row r="19" spans="2:38" ht="12.75" customHeight="1" x14ac:dyDescent="0.15">
      <c r="B19" s="159"/>
      <c r="C19" s="135">
        <v>4</v>
      </c>
      <c r="D19" s="160"/>
      <c r="E19" s="161">
        <v>831.6</v>
      </c>
      <c r="F19" s="161">
        <v>950.4</v>
      </c>
      <c r="G19" s="161">
        <v>887.34864000876837</v>
      </c>
      <c r="H19" s="161">
        <v>34225.5</v>
      </c>
      <c r="I19" s="161">
        <v>842.4</v>
      </c>
      <c r="J19" s="161">
        <v>943.92</v>
      </c>
      <c r="K19" s="161">
        <v>882.75452356983408</v>
      </c>
      <c r="L19" s="161">
        <v>12182.6</v>
      </c>
      <c r="M19" s="161">
        <v>1782</v>
      </c>
      <c r="N19" s="161">
        <v>1879.2</v>
      </c>
      <c r="O19" s="161">
        <v>1810.3933192621823</v>
      </c>
      <c r="P19" s="161">
        <v>5655.5</v>
      </c>
      <c r="Q19" s="161">
        <v>2322</v>
      </c>
      <c r="R19" s="161">
        <v>2462.4</v>
      </c>
      <c r="S19" s="161">
        <v>2399.452919855014</v>
      </c>
      <c r="T19" s="161">
        <v>28164</v>
      </c>
      <c r="U19" s="161">
        <v>1620</v>
      </c>
      <c r="V19" s="161">
        <v>1728</v>
      </c>
      <c r="W19" s="161">
        <v>1672.1265939115453</v>
      </c>
      <c r="X19" s="160">
        <v>13857.599999999999</v>
      </c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</row>
    <row r="20" spans="2:38" ht="12.75" customHeight="1" x14ac:dyDescent="0.15">
      <c r="B20" s="150"/>
      <c r="C20" s="151">
        <v>5</v>
      </c>
      <c r="D20" s="166"/>
      <c r="E20" s="170">
        <v>831.6</v>
      </c>
      <c r="F20" s="170">
        <v>928.8</v>
      </c>
      <c r="G20" s="170">
        <v>869.53474763659642</v>
      </c>
      <c r="H20" s="170">
        <v>67536.399999999994</v>
      </c>
      <c r="I20" s="170">
        <v>842.4</v>
      </c>
      <c r="J20" s="170">
        <v>972</v>
      </c>
      <c r="K20" s="170">
        <v>890.56415387269283</v>
      </c>
      <c r="L20" s="170">
        <v>11662.5</v>
      </c>
      <c r="M20" s="170">
        <v>1782</v>
      </c>
      <c r="N20" s="170">
        <v>1851.444</v>
      </c>
      <c r="O20" s="170">
        <v>1815.6011189854532</v>
      </c>
      <c r="P20" s="170">
        <v>7100.2</v>
      </c>
      <c r="Q20" s="170">
        <v>2106</v>
      </c>
      <c r="R20" s="170">
        <v>2538</v>
      </c>
      <c r="S20" s="170">
        <v>2371.9813953488374</v>
      </c>
      <c r="T20" s="166">
        <v>33295.399999999994</v>
      </c>
      <c r="U20" s="151">
        <v>1566</v>
      </c>
      <c r="V20" s="166">
        <v>1728</v>
      </c>
      <c r="W20" s="170">
        <v>1647.4906685671021</v>
      </c>
      <c r="X20" s="166">
        <v>19848.699999999997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</row>
    <row r="21" spans="2:38" ht="12.75" customHeight="1" x14ac:dyDescent="0.15">
      <c r="B21" s="159" t="s">
        <v>207</v>
      </c>
      <c r="C21" s="135"/>
      <c r="E21" s="159"/>
      <c r="F21" s="161"/>
      <c r="G21" s="135"/>
      <c r="H21" s="161"/>
      <c r="I21" s="159"/>
      <c r="J21" s="161"/>
      <c r="K21" s="135"/>
      <c r="L21" s="161"/>
      <c r="M21" s="159"/>
      <c r="N21" s="161"/>
      <c r="O21" s="135"/>
      <c r="P21" s="161"/>
      <c r="Q21" s="159"/>
      <c r="R21" s="161"/>
      <c r="S21" s="135"/>
      <c r="T21" s="161"/>
      <c r="U21" s="159"/>
      <c r="V21" s="161"/>
      <c r="W21" s="135"/>
      <c r="X21" s="161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</row>
    <row r="22" spans="2:38" ht="12.75" customHeight="1" x14ac:dyDescent="0.15">
      <c r="B22" s="324">
        <v>41760</v>
      </c>
      <c r="C22" s="302"/>
      <c r="D22" s="325">
        <v>41774</v>
      </c>
      <c r="E22" s="131">
        <v>842.4</v>
      </c>
      <c r="F22" s="131">
        <v>918</v>
      </c>
      <c r="G22" s="131">
        <v>886.84172730526097</v>
      </c>
      <c r="H22" s="161">
        <v>32291.3</v>
      </c>
      <c r="I22" s="131">
        <v>853.2</v>
      </c>
      <c r="J22" s="131">
        <v>942.84</v>
      </c>
      <c r="K22" s="131">
        <v>888.3036398545695</v>
      </c>
      <c r="L22" s="161">
        <v>7120.1</v>
      </c>
      <c r="M22" s="131">
        <v>1782</v>
      </c>
      <c r="N22" s="131">
        <v>1851.444</v>
      </c>
      <c r="O22" s="131">
        <v>1815.5700572883513</v>
      </c>
      <c r="P22" s="161">
        <v>5665.2</v>
      </c>
      <c r="Q22" s="131">
        <v>2160</v>
      </c>
      <c r="R22" s="131">
        <v>2505.6</v>
      </c>
      <c r="S22" s="131">
        <v>2314.5230769230766</v>
      </c>
      <c r="T22" s="161">
        <v>14807.3</v>
      </c>
      <c r="U22" s="131">
        <v>1566</v>
      </c>
      <c r="V22" s="131">
        <v>1674</v>
      </c>
      <c r="W22" s="131">
        <v>1624.2967317874752</v>
      </c>
      <c r="X22" s="161">
        <v>7747.4</v>
      </c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</row>
    <row r="23" spans="2:38" ht="12.75" customHeight="1" x14ac:dyDescent="0.15">
      <c r="B23" s="324">
        <v>41775</v>
      </c>
      <c r="C23" s="302"/>
      <c r="D23" s="325">
        <v>41789</v>
      </c>
      <c r="E23" s="159">
        <v>831.6</v>
      </c>
      <c r="F23" s="161">
        <v>928.8</v>
      </c>
      <c r="G23" s="135">
        <v>863.1775304530712</v>
      </c>
      <c r="H23" s="161">
        <v>35245.1</v>
      </c>
      <c r="I23" s="159">
        <v>842.4</v>
      </c>
      <c r="J23" s="161">
        <v>972</v>
      </c>
      <c r="K23" s="135">
        <v>892.56224452950084</v>
      </c>
      <c r="L23" s="161">
        <v>4542.3999999999996</v>
      </c>
      <c r="M23" s="159">
        <v>1782</v>
      </c>
      <c r="N23" s="161">
        <v>1836</v>
      </c>
      <c r="O23" s="135">
        <v>1816.8989361702127</v>
      </c>
      <c r="P23" s="161">
        <v>1435</v>
      </c>
      <c r="Q23" s="159">
        <v>2106</v>
      </c>
      <c r="R23" s="161">
        <v>2538</v>
      </c>
      <c r="S23" s="135">
        <v>2385.1483563601719</v>
      </c>
      <c r="T23" s="161">
        <v>18488.099999999999</v>
      </c>
      <c r="U23" s="159">
        <v>1566</v>
      </c>
      <c r="V23" s="161">
        <v>1728</v>
      </c>
      <c r="W23" s="135">
        <v>1650.7128167406472</v>
      </c>
      <c r="X23" s="161">
        <v>12101.3</v>
      </c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</row>
    <row r="24" spans="2:38" ht="9.75" customHeight="1" x14ac:dyDescent="0.15">
      <c r="B24" s="326"/>
      <c r="C24" s="307"/>
      <c r="D24" s="307"/>
      <c r="E24" s="233"/>
      <c r="F24" s="233"/>
      <c r="G24" s="233"/>
      <c r="H24" s="170"/>
      <c r="I24" s="129"/>
      <c r="J24" s="129"/>
      <c r="K24" s="129"/>
      <c r="L24" s="170"/>
      <c r="M24" s="129"/>
      <c r="N24" s="129"/>
      <c r="O24" s="129"/>
      <c r="P24" s="170"/>
      <c r="Q24" s="129"/>
      <c r="R24" s="129"/>
      <c r="S24" s="129"/>
      <c r="T24" s="180"/>
      <c r="U24" s="129"/>
      <c r="V24" s="129"/>
      <c r="W24" s="129"/>
      <c r="X24" s="180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</row>
    <row r="25" spans="2:38" ht="15.75" customHeight="1" x14ac:dyDescent="0.15">
      <c r="B25" s="159"/>
      <c r="C25" s="172" t="s">
        <v>90</v>
      </c>
      <c r="D25" s="245"/>
      <c r="E25" s="140" t="s">
        <v>208</v>
      </c>
      <c r="F25" s="158"/>
      <c r="G25" s="158"/>
      <c r="H25" s="156"/>
      <c r="I25" s="140" t="s">
        <v>209</v>
      </c>
      <c r="J25" s="158"/>
      <c r="K25" s="158"/>
      <c r="L25" s="156"/>
      <c r="M25" s="140" t="s">
        <v>210</v>
      </c>
      <c r="N25" s="158"/>
      <c r="O25" s="158"/>
      <c r="P25" s="156"/>
      <c r="Q25" s="140" t="s">
        <v>211</v>
      </c>
      <c r="R25" s="158"/>
      <c r="S25" s="158"/>
      <c r="T25" s="156"/>
      <c r="U25" s="140" t="s">
        <v>212</v>
      </c>
      <c r="V25" s="158"/>
      <c r="W25" s="158"/>
      <c r="X25" s="156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</row>
    <row r="26" spans="2:38" ht="12.75" customHeight="1" x14ac:dyDescent="0.15">
      <c r="B26" s="159"/>
      <c r="C26" s="150"/>
      <c r="D26" s="166"/>
      <c r="E26" s="150"/>
      <c r="F26" s="151"/>
      <c r="G26" s="151"/>
      <c r="H26" s="166"/>
      <c r="I26" s="150"/>
      <c r="J26" s="151"/>
      <c r="K26" s="151"/>
      <c r="L26" s="166"/>
      <c r="M26" s="150"/>
      <c r="N26" s="151"/>
      <c r="O26" s="151"/>
      <c r="P26" s="166"/>
      <c r="Q26" s="150"/>
      <c r="R26" s="151"/>
      <c r="S26" s="151"/>
      <c r="T26" s="166"/>
      <c r="U26" s="150"/>
      <c r="V26" s="151"/>
      <c r="W26" s="151"/>
      <c r="X26" s="166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</row>
    <row r="27" spans="2:38" ht="12.75" customHeight="1" x14ac:dyDescent="0.15">
      <c r="B27" s="159" t="s">
        <v>96</v>
      </c>
      <c r="C27" s="135"/>
      <c r="E27" s="159" t="s">
        <v>97</v>
      </c>
      <c r="F27" s="157" t="s">
        <v>98</v>
      </c>
      <c r="G27" s="135" t="s">
        <v>99</v>
      </c>
      <c r="H27" s="157" t="s">
        <v>100</v>
      </c>
      <c r="I27" s="172" t="s">
        <v>97</v>
      </c>
      <c r="J27" s="149" t="s">
        <v>98</v>
      </c>
      <c r="K27" s="155" t="s">
        <v>99</v>
      </c>
      <c r="L27" s="149" t="s">
        <v>100</v>
      </c>
      <c r="M27" s="172" t="s">
        <v>97</v>
      </c>
      <c r="N27" s="149" t="s">
        <v>98</v>
      </c>
      <c r="O27" s="155" t="s">
        <v>99</v>
      </c>
      <c r="P27" s="149" t="s">
        <v>100</v>
      </c>
      <c r="Q27" s="172" t="s">
        <v>97</v>
      </c>
      <c r="R27" s="149" t="s">
        <v>98</v>
      </c>
      <c r="S27" s="155" t="s">
        <v>99</v>
      </c>
      <c r="T27" s="149" t="s">
        <v>100</v>
      </c>
      <c r="U27" s="172" t="s">
        <v>97</v>
      </c>
      <c r="V27" s="149" t="s">
        <v>98</v>
      </c>
      <c r="W27" s="155" t="s">
        <v>99</v>
      </c>
      <c r="X27" s="149" t="s">
        <v>100</v>
      </c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</row>
    <row r="28" spans="2:38" ht="12.75" customHeight="1" x14ac:dyDescent="0.15">
      <c r="B28" s="150"/>
      <c r="C28" s="151"/>
      <c r="D28" s="151"/>
      <c r="E28" s="150"/>
      <c r="F28" s="170"/>
      <c r="G28" s="151" t="s">
        <v>101</v>
      </c>
      <c r="H28" s="170"/>
      <c r="I28" s="152"/>
      <c r="J28" s="153"/>
      <c r="K28" s="154" t="s">
        <v>101</v>
      </c>
      <c r="L28" s="153"/>
      <c r="M28" s="152"/>
      <c r="N28" s="153"/>
      <c r="O28" s="154" t="s">
        <v>101</v>
      </c>
      <c r="P28" s="153"/>
      <c r="Q28" s="152"/>
      <c r="R28" s="153"/>
      <c r="S28" s="154" t="s">
        <v>101</v>
      </c>
      <c r="T28" s="153"/>
      <c r="U28" s="152"/>
      <c r="V28" s="153"/>
      <c r="W28" s="154" t="s">
        <v>101</v>
      </c>
      <c r="X28" s="153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</row>
    <row r="29" spans="2:38" ht="12.75" customHeight="1" x14ac:dyDescent="0.15">
      <c r="B29" s="140" t="s">
        <v>102</v>
      </c>
      <c r="C29" s="158">
        <v>23</v>
      </c>
      <c r="D29" s="156" t="s">
        <v>103</v>
      </c>
      <c r="E29" s="327">
        <v>2625</v>
      </c>
      <c r="F29" s="327">
        <v>3570</v>
      </c>
      <c r="G29" s="327">
        <v>2973.3181475045581</v>
      </c>
      <c r="H29" s="328">
        <v>240387.19999999998</v>
      </c>
      <c r="I29" s="327">
        <v>630</v>
      </c>
      <c r="J29" s="327">
        <v>984.90000000000009</v>
      </c>
      <c r="K29" s="327">
        <v>758.76366452327522</v>
      </c>
      <c r="L29" s="327">
        <v>796876.80000000005</v>
      </c>
      <c r="M29" s="327">
        <v>630</v>
      </c>
      <c r="N29" s="327">
        <v>937.65000000000009</v>
      </c>
      <c r="O29" s="327">
        <v>743.66179185202952</v>
      </c>
      <c r="P29" s="327">
        <v>597153.39999999991</v>
      </c>
      <c r="Q29" s="327">
        <v>693</v>
      </c>
      <c r="R29" s="327">
        <v>998.02500000000009</v>
      </c>
      <c r="S29" s="327">
        <v>782.7665621136498</v>
      </c>
      <c r="T29" s="327">
        <v>310036.79999999993</v>
      </c>
      <c r="U29" s="327">
        <v>451.5</v>
      </c>
      <c r="V29" s="327">
        <v>957.07500000000005</v>
      </c>
      <c r="W29" s="327">
        <v>689.33507384459449</v>
      </c>
      <c r="X29" s="327">
        <v>908770.7</v>
      </c>
      <c r="Y29" s="313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</row>
    <row r="30" spans="2:38" ht="12.75" customHeight="1" x14ac:dyDescent="0.15">
      <c r="B30" s="159"/>
      <c r="C30" s="135">
        <v>24</v>
      </c>
      <c r="D30" s="160"/>
      <c r="E30" s="164">
        <v>2887.5</v>
      </c>
      <c r="F30" s="164">
        <v>3570</v>
      </c>
      <c r="G30" s="164">
        <v>3101.6557600866258</v>
      </c>
      <c r="H30" s="165">
        <v>276691.59999999998</v>
      </c>
      <c r="I30" s="164">
        <v>661.5</v>
      </c>
      <c r="J30" s="164">
        <v>939.75</v>
      </c>
      <c r="K30" s="164">
        <v>758.41088059544018</v>
      </c>
      <c r="L30" s="164">
        <v>764334.89999999991</v>
      </c>
      <c r="M30" s="164">
        <v>661.5</v>
      </c>
      <c r="N30" s="164">
        <v>855.01499999999999</v>
      </c>
      <c r="O30" s="164">
        <v>721.18255452818084</v>
      </c>
      <c r="P30" s="164">
        <v>692965.9</v>
      </c>
      <c r="Q30" s="164">
        <v>735</v>
      </c>
      <c r="R30" s="164">
        <v>997.5</v>
      </c>
      <c r="S30" s="164">
        <v>831.46517482367335</v>
      </c>
      <c r="T30" s="164">
        <v>180308.19999999998</v>
      </c>
      <c r="U30" s="164">
        <v>619.5</v>
      </c>
      <c r="V30" s="164">
        <v>878.95500000000004</v>
      </c>
      <c r="W30" s="164">
        <v>661.0462793897342</v>
      </c>
      <c r="X30" s="165">
        <v>873905.49999999988</v>
      </c>
      <c r="Y30" s="183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</row>
    <row r="31" spans="2:38" ht="12.75" customHeight="1" x14ac:dyDescent="0.15">
      <c r="B31" s="150"/>
      <c r="C31" s="151">
        <v>25</v>
      </c>
      <c r="D31" s="166"/>
      <c r="E31" s="170">
        <v>3098</v>
      </c>
      <c r="F31" s="170">
        <v>3801</v>
      </c>
      <c r="G31" s="170">
        <v>3508</v>
      </c>
      <c r="H31" s="170">
        <f>SUM(H29:H30)</f>
        <v>517078.79999999993</v>
      </c>
      <c r="I31" s="170">
        <v>735</v>
      </c>
      <c r="J31" s="170">
        <v>1029</v>
      </c>
      <c r="K31" s="170">
        <v>849</v>
      </c>
      <c r="L31" s="170">
        <f>SUM(L29:L30)</f>
        <v>1561211.7</v>
      </c>
      <c r="M31" s="170">
        <v>704</v>
      </c>
      <c r="N31" s="170">
        <v>998</v>
      </c>
      <c r="O31" s="170">
        <v>855</v>
      </c>
      <c r="P31" s="170">
        <f>SUM(P29:P30)</f>
        <v>1290119.2999999998</v>
      </c>
      <c r="Q31" s="170">
        <v>840</v>
      </c>
      <c r="R31" s="170">
        <v>1050</v>
      </c>
      <c r="S31" s="170">
        <v>969</v>
      </c>
      <c r="T31" s="170">
        <f>SUM(T29:T30)</f>
        <v>490344.99999999988</v>
      </c>
      <c r="U31" s="170">
        <v>672</v>
      </c>
      <c r="V31" s="151">
        <v>945</v>
      </c>
      <c r="W31" s="151">
        <v>811</v>
      </c>
      <c r="X31" s="166">
        <f>SUM(X29:X30)</f>
        <v>1782676.1999999997</v>
      </c>
      <c r="Y31" s="183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</row>
    <row r="32" spans="2:38" ht="12.75" customHeight="1" x14ac:dyDescent="0.15">
      <c r="B32" s="159"/>
      <c r="C32" s="135">
        <v>9</v>
      </c>
      <c r="D32" s="160"/>
      <c r="E32" s="161">
        <v>3360</v>
      </c>
      <c r="F32" s="161">
        <v>3465</v>
      </c>
      <c r="G32" s="161">
        <v>3417.2557726465366</v>
      </c>
      <c r="H32" s="161">
        <v>14732.7</v>
      </c>
      <c r="I32" s="161">
        <v>787.5</v>
      </c>
      <c r="J32" s="161">
        <v>876.75</v>
      </c>
      <c r="K32" s="161">
        <v>827.03019348063208</v>
      </c>
      <c r="L32" s="161">
        <v>42298</v>
      </c>
      <c r="M32" s="161">
        <v>808.5</v>
      </c>
      <c r="N32" s="161">
        <v>891.1350000000001</v>
      </c>
      <c r="O32" s="161">
        <v>836.35069652038726</v>
      </c>
      <c r="P32" s="161">
        <v>34998.9</v>
      </c>
      <c r="Q32" s="161">
        <v>945</v>
      </c>
      <c r="R32" s="161">
        <v>1050</v>
      </c>
      <c r="S32" s="161">
        <v>973.17031485350572</v>
      </c>
      <c r="T32" s="161">
        <v>9782.6</v>
      </c>
      <c r="U32" s="161">
        <v>735</v>
      </c>
      <c r="V32" s="161">
        <v>861</v>
      </c>
      <c r="W32" s="161">
        <v>790.6153359511344</v>
      </c>
      <c r="X32" s="160">
        <v>20715.5</v>
      </c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</row>
    <row r="33" spans="2:38" ht="12.75" customHeight="1" x14ac:dyDescent="0.15">
      <c r="B33" s="159"/>
      <c r="C33" s="135">
        <v>10</v>
      </c>
      <c r="D33" s="160"/>
      <c r="E33" s="161">
        <v>3255</v>
      </c>
      <c r="F33" s="161">
        <v>3517.5</v>
      </c>
      <c r="G33" s="161">
        <v>3427.1632399161849</v>
      </c>
      <c r="H33" s="161">
        <v>17821.3</v>
      </c>
      <c r="I33" s="161">
        <v>787.5</v>
      </c>
      <c r="J33" s="161">
        <v>884.1</v>
      </c>
      <c r="K33" s="161">
        <v>819.45139475908684</v>
      </c>
      <c r="L33" s="161">
        <v>39661.600000000006</v>
      </c>
      <c r="M33" s="161">
        <v>819</v>
      </c>
      <c r="N33" s="161">
        <v>908.25</v>
      </c>
      <c r="O33" s="161">
        <v>839.22517981370129</v>
      </c>
      <c r="P33" s="161">
        <v>23854.9</v>
      </c>
      <c r="Q33" s="161">
        <v>987</v>
      </c>
      <c r="R33" s="161">
        <v>997.5</v>
      </c>
      <c r="S33" s="161">
        <v>987.61630434782637</v>
      </c>
      <c r="T33" s="161">
        <v>12654.7</v>
      </c>
      <c r="U33" s="161">
        <v>735</v>
      </c>
      <c r="V33" s="161">
        <v>861</v>
      </c>
      <c r="W33" s="161">
        <v>777.88869412795805</v>
      </c>
      <c r="X33" s="160">
        <v>36176.199999999997</v>
      </c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</row>
    <row r="34" spans="2:38" ht="12.75" customHeight="1" x14ac:dyDescent="0.15">
      <c r="B34" s="159"/>
      <c r="C34" s="135">
        <v>11</v>
      </c>
      <c r="D34" s="160"/>
      <c r="E34" s="161">
        <v>3255</v>
      </c>
      <c r="F34" s="161">
        <v>3517.5</v>
      </c>
      <c r="G34" s="161">
        <v>3419.6489513337415</v>
      </c>
      <c r="H34" s="161">
        <v>12752.2</v>
      </c>
      <c r="I34" s="161">
        <v>840</v>
      </c>
      <c r="J34" s="160">
        <v>945</v>
      </c>
      <c r="K34" s="161">
        <v>886.03731246766699</v>
      </c>
      <c r="L34" s="161">
        <v>5825.6</v>
      </c>
      <c r="M34" s="161">
        <v>840</v>
      </c>
      <c r="N34" s="161">
        <v>934.5</v>
      </c>
      <c r="O34" s="161">
        <v>883.22785042895248</v>
      </c>
      <c r="P34" s="161">
        <v>34072.300000000003</v>
      </c>
      <c r="Q34" s="161">
        <v>969.15000000000009</v>
      </c>
      <c r="R34" s="161">
        <v>1018.5</v>
      </c>
      <c r="S34" s="161">
        <v>1012.2850862068966</v>
      </c>
      <c r="T34" s="161">
        <v>15004.4</v>
      </c>
      <c r="U34" s="161">
        <v>735</v>
      </c>
      <c r="V34" s="161">
        <v>892.5</v>
      </c>
      <c r="W34" s="161">
        <v>815.10910066328518</v>
      </c>
      <c r="X34" s="160">
        <v>19315</v>
      </c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</row>
    <row r="35" spans="2:38" ht="12.75" customHeight="1" x14ac:dyDescent="0.15">
      <c r="B35" s="159"/>
      <c r="C35" s="135">
        <v>12</v>
      </c>
      <c r="D35" s="160"/>
      <c r="E35" s="161">
        <v>3360</v>
      </c>
      <c r="F35" s="161">
        <v>3638.25</v>
      </c>
      <c r="G35" s="161">
        <v>3453.0027719821164</v>
      </c>
      <c r="H35" s="161">
        <v>11018.9</v>
      </c>
      <c r="I35" s="161">
        <v>945</v>
      </c>
      <c r="J35" s="161">
        <v>1029</v>
      </c>
      <c r="K35" s="161">
        <v>983.38604651162791</v>
      </c>
      <c r="L35" s="161">
        <v>7579</v>
      </c>
      <c r="M35" s="161">
        <v>840</v>
      </c>
      <c r="N35" s="161">
        <v>997.5</v>
      </c>
      <c r="O35" s="161">
        <v>887.22513366855492</v>
      </c>
      <c r="P35" s="161">
        <v>11643.099999999999</v>
      </c>
      <c r="Q35" s="161">
        <v>966</v>
      </c>
      <c r="R35" s="161">
        <v>1050</v>
      </c>
      <c r="S35" s="161">
        <v>1008.8752808087291</v>
      </c>
      <c r="T35" s="161">
        <v>6551.2</v>
      </c>
      <c r="U35" s="161">
        <v>819</v>
      </c>
      <c r="V35" s="161">
        <v>924</v>
      </c>
      <c r="W35" s="161">
        <v>852.77770208900984</v>
      </c>
      <c r="X35" s="160">
        <v>13702.2</v>
      </c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</row>
    <row r="36" spans="2:38" ht="12.75" customHeight="1" x14ac:dyDescent="0.15">
      <c r="B36" s="159" t="s">
        <v>104</v>
      </c>
      <c r="C36" s="135">
        <v>1</v>
      </c>
      <c r="D36" s="160" t="s">
        <v>105</v>
      </c>
      <c r="E36" s="161">
        <v>3202.5</v>
      </c>
      <c r="F36" s="161">
        <v>3517.5</v>
      </c>
      <c r="G36" s="161">
        <v>3338.384897025172</v>
      </c>
      <c r="H36" s="161">
        <v>4754.3999999999996</v>
      </c>
      <c r="I36" s="161">
        <v>840</v>
      </c>
      <c r="J36" s="161">
        <v>1050</v>
      </c>
      <c r="K36" s="161">
        <v>922.13092531047744</v>
      </c>
      <c r="L36" s="161">
        <v>9631.2999999999993</v>
      </c>
      <c r="M36" s="161">
        <v>840</v>
      </c>
      <c r="N36" s="161">
        <v>1008</v>
      </c>
      <c r="O36" s="161">
        <v>931.1727155357911</v>
      </c>
      <c r="P36" s="161">
        <v>14316.6</v>
      </c>
      <c r="Q36" s="161">
        <v>934.5</v>
      </c>
      <c r="R36" s="161">
        <v>1029</v>
      </c>
      <c r="S36" s="161">
        <v>987.29785645728907</v>
      </c>
      <c r="T36" s="161">
        <v>6827.2000000000007</v>
      </c>
      <c r="U36" s="161">
        <v>787.5</v>
      </c>
      <c r="V36" s="161">
        <v>882</v>
      </c>
      <c r="W36" s="161">
        <v>834.15209818318237</v>
      </c>
      <c r="X36" s="160">
        <v>10379.5</v>
      </c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</row>
    <row r="37" spans="2:38" ht="12.75" customHeight="1" x14ac:dyDescent="0.15">
      <c r="B37" s="159"/>
      <c r="C37" s="135">
        <v>2</v>
      </c>
      <c r="D37" s="160"/>
      <c r="E37" s="161">
        <v>3097.5</v>
      </c>
      <c r="F37" s="161">
        <v>3465</v>
      </c>
      <c r="G37" s="161">
        <v>3363.2685446009391</v>
      </c>
      <c r="H37" s="161">
        <v>5521.4</v>
      </c>
      <c r="I37" s="161">
        <v>892.5</v>
      </c>
      <c r="J37" s="161">
        <v>1155</v>
      </c>
      <c r="K37" s="161">
        <v>1010.083126369613</v>
      </c>
      <c r="L37" s="161">
        <v>8128.7</v>
      </c>
      <c r="M37" s="161">
        <v>840</v>
      </c>
      <c r="N37" s="161">
        <v>1008</v>
      </c>
      <c r="O37" s="161">
        <v>914.38636363636363</v>
      </c>
      <c r="P37" s="161">
        <v>19407.599999999999</v>
      </c>
      <c r="Q37" s="161">
        <v>945</v>
      </c>
      <c r="R37" s="161">
        <v>1050</v>
      </c>
      <c r="S37" s="161">
        <v>996.27546542553193</v>
      </c>
      <c r="T37" s="161">
        <v>8255.7000000000007</v>
      </c>
      <c r="U37" s="161">
        <v>798</v>
      </c>
      <c r="V37" s="161">
        <v>892.5</v>
      </c>
      <c r="W37" s="161">
        <v>840.03029737253041</v>
      </c>
      <c r="X37" s="160">
        <v>12969.8</v>
      </c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</row>
    <row r="38" spans="2:38" ht="12.75" customHeight="1" x14ac:dyDescent="0.15">
      <c r="B38" s="159"/>
      <c r="C38" s="135">
        <v>3</v>
      </c>
      <c r="D38" s="160"/>
      <c r="E38" s="161">
        <v>3113.25</v>
      </c>
      <c r="F38" s="161">
        <v>3465</v>
      </c>
      <c r="G38" s="161">
        <v>3339.0075382295931</v>
      </c>
      <c r="H38" s="161">
        <v>8788.4</v>
      </c>
      <c r="I38" s="161">
        <v>882</v>
      </c>
      <c r="J38" s="161">
        <v>1002.75</v>
      </c>
      <c r="K38" s="161">
        <v>927.16427860696513</v>
      </c>
      <c r="L38" s="161">
        <v>10574.099999999999</v>
      </c>
      <c r="M38" s="161">
        <v>871.5</v>
      </c>
      <c r="N38" s="161">
        <v>950.25</v>
      </c>
      <c r="O38" s="161">
        <v>916.18171532846713</v>
      </c>
      <c r="P38" s="161">
        <v>8470.9</v>
      </c>
      <c r="Q38" s="161">
        <v>945</v>
      </c>
      <c r="R38" s="161">
        <v>1050</v>
      </c>
      <c r="S38" s="161">
        <v>1001.0332448666016</v>
      </c>
      <c r="T38" s="161">
        <v>8582</v>
      </c>
      <c r="U38" s="161">
        <v>819</v>
      </c>
      <c r="V38" s="161">
        <v>924</v>
      </c>
      <c r="W38" s="161">
        <v>858.78857643849847</v>
      </c>
      <c r="X38" s="160">
        <v>16272.800000000001</v>
      </c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</row>
    <row r="39" spans="2:38" ht="12.75" customHeight="1" x14ac:dyDescent="0.15">
      <c r="B39" s="159"/>
      <c r="C39" s="135">
        <v>4</v>
      </c>
      <c r="D39" s="160"/>
      <c r="E39" s="161">
        <v>3240</v>
      </c>
      <c r="F39" s="161">
        <v>3553.2</v>
      </c>
      <c r="G39" s="161">
        <v>3390.095985176034</v>
      </c>
      <c r="H39" s="161">
        <v>9254</v>
      </c>
      <c r="I39" s="161">
        <v>896.4</v>
      </c>
      <c r="J39" s="161">
        <v>999</v>
      </c>
      <c r="K39" s="161">
        <v>958.38167737060826</v>
      </c>
      <c r="L39" s="161">
        <v>13755.1</v>
      </c>
      <c r="M39" s="161">
        <v>896.4</v>
      </c>
      <c r="N39" s="161">
        <v>966.81600000000003</v>
      </c>
      <c r="O39" s="161">
        <v>955.67609785746845</v>
      </c>
      <c r="P39" s="161">
        <v>4477</v>
      </c>
      <c r="Q39" s="161">
        <v>972</v>
      </c>
      <c r="R39" s="161">
        <v>1080</v>
      </c>
      <c r="S39" s="161">
        <v>1038.3371499849452</v>
      </c>
      <c r="T39" s="161">
        <v>9603</v>
      </c>
      <c r="U39" s="161">
        <v>853.2</v>
      </c>
      <c r="V39" s="161">
        <v>950.4</v>
      </c>
      <c r="W39" s="161">
        <v>895.86235154394308</v>
      </c>
      <c r="X39" s="160">
        <v>17306.3</v>
      </c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</row>
    <row r="40" spans="2:38" ht="12.75" customHeight="1" x14ac:dyDescent="0.15">
      <c r="B40" s="150"/>
      <c r="C40" s="151">
        <v>5</v>
      </c>
      <c r="D40" s="166"/>
      <c r="E40" s="170">
        <v>3132</v>
      </c>
      <c r="F40" s="170">
        <v>3564</v>
      </c>
      <c r="G40" s="170">
        <v>3393.571848777407</v>
      </c>
      <c r="H40" s="170">
        <v>7619.5999999999995</v>
      </c>
      <c r="I40" s="170">
        <v>864</v>
      </c>
      <c r="J40" s="170">
        <v>979.56</v>
      </c>
      <c r="K40" s="170">
        <v>924.87309198973389</v>
      </c>
      <c r="L40" s="170">
        <v>11509.599999999999</v>
      </c>
      <c r="M40" s="170">
        <v>853.2</v>
      </c>
      <c r="N40" s="170">
        <v>972</v>
      </c>
      <c r="O40" s="170">
        <v>907.34721949708251</v>
      </c>
      <c r="P40" s="170">
        <v>9490.7000000000007</v>
      </c>
      <c r="Q40" s="170">
        <v>1026</v>
      </c>
      <c r="R40" s="170">
        <v>1080</v>
      </c>
      <c r="S40" s="170">
        <v>1054.8514596335815</v>
      </c>
      <c r="T40" s="170">
        <v>8063.5</v>
      </c>
      <c r="U40" s="170">
        <v>842.4</v>
      </c>
      <c r="V40" s="170">
        <v>918</v>
      </c>
      <c r="W40" s="170">
        <v>894.88022357389434</v>
      </c>
      <c r="X40" s="166">
        <v>17211.400000000001</v>
      </c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</row>
    <row r="41" spans="2:38" ht="12.75" customHeight="1" x14ac:dyDescent="0.15">
      <c r="B41" s="159" t="s">
        <v>207</v>
      </c>
      <c r="C41" s="135"/>
      <c r="E41" s="159"/>
      <c r="F41" s="161"/>
      <c r="G41" s="135"/>
      <c r="H41" s="161"/>
      <c r="I41" s="159"/>
      <c r="J41" s="161"/>
      <c r="K41" s="135"/>
      <c r="L41" s="161"/>
      <c r="M41" s="159"/>
      <c r="N41" s="161"/>
      <c r="O41" s="135"/>
      <c r="P41" s="161"/>
      <c r="Q41" s="159"/>
      <c r="R41" s="161"/>
      <c r="S41" s="135"/>
      <c r="T41" s="161"/>
      <c r="U41" s="159"/>
      <c r="V41" s="161"/>
      <c r="W41" s="135"/>
      <c r="X41" s="161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</row>
    <row r="42" spans="2:38" ht="12.75" customHeight="1" x14ac:dyDescent="0.15">
      <c r="B42" s="324">
        <v>41760</v>
      </c>
      <c r="C42" s="302"/>
      <c r="D42" s="325">
        <v>41774</v>
      </c>
      <c r="E42" s="131">
        <v>3186</v>
      </c>
      <c r="F42" s="131">
        <v>3564</v>
      </c>
      <c r="G42" s="131">
        <v>3398.6526772793059</v>
      </c>
      <c r="H42" s="161">
        <v>4436.3999999999996</v>
      </c>
      <c r="I42" s="131">
        <v>918</v>
      </c>
      <c r="J42" s="131">
        <v>979.56</v>
      </c>
      <c r="K42" s="131">
        <v>940.07104036860574</v>
      </c>
      <c r="L42" s="161">
        <v>6097.7</v>
      </c>
      <c r="M42" s="131">
        <v>853.2</v>
      </c>
      <c r="N42" s="131">
        <v>966.81600000000003</v>
      </c>
      <c r="O42" s="131">
        <v>913.77861255826724</v>
      </c>
      <c r="P42" s="161">
        <v>5174.3</v>
      </c>
      <c r="Q42" s="131">
        <v>1026</v>
      </c>
      <c r="R42" s="131">
        <v>1080</v>
      </c>
      <c r="S42" s="131">
        <v>1052.020244461421</v>
      </c>
      <c r="T42" s="161">
        <v>3875.6</v>
      </c>
      <c r="U42" s="131">
        <v>842.4</v>
      </c>
      <c r="V42" s="131">
        <v>918</v>
      </c>
      <c r="W42" s="131">
        <v>889.38680100755664</v>
      </c>
      <c r="X42" s="161">
        <v>5689.8</v>
      </c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</row>
    <row r="43" spans="2:38" ht="12.75" customHeight="1" x14ac:dyDescent="0.15">
      <c r="B43" s="324">
        <v>41775</v>
      </c>
      <c r="C43" s="302"/>
      <c r="D43" s="325">
        <v>41789</v>
      </c>
      <c r="E43" s="159">
        <v>3132</v>
      </c>
      <c r="F43" s="161">
        <v>3564</v>
      </c>
      <c r="G43" s="135">
        <v>3390.5352169525727</v>
      </c>
      <c r="H43" s="161">
        <v>3183.2</v>
      </c>
      <c r="I43" s="159">
        <v>864</v>
      </c>
      <c r="J43" s="161">
        <v>972</v>
      </c>
      <c r="K43" s="135">
        <v>897.26293160848479</v>
      </c>
      <c r="L43" s="161">
        <v>5411.9</v>
      </c>
      <c r="M43" s="159">
        <v>853.2</v>
      </c>
      <c r="N43" s="161">
        <v>972</v>
      </c>
      <c r="O43" s="135">
        <v>903.46164167978122</v>
      </c>
      <c r="P43" s="161">
        <v>4316.3999999999996</v>
      </c>
      <c r="Q43" s="159">
        <v>1026</v>
      </c>
      <c r="R43" s="161">
        <v>1080</v>
      </c>
      <c r="S43" s="135">
        <v>1058.0068965517241</v>
      </c>
      <c r="T43" s="161">
        <v>4187.8999999999996</v>
      </c>
      <c r="U43" s="159">
        <v>842.4</v>
      </c>
      <c r="V43" s="161">
        <v>918</v>
      </c>
      <c r="W43" s="135">
        <v>897.54114202049766</v>
      </c>
      <c r="X43" s="161">
        <v>11521.6</v>
      </c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</row>
    <row r="44" spans="2:38" ht="12.75" customHeight="1" x14ac:dyDescent="0.15">
      <c r="B44" s="326"/>
      <c r="C44" s="307"/>
      <c r="D44" s="307"/>
      <c r="E44" s="129"/>
      <c r="F44" s="129"/>
      <c r="G44" s="129"/>
      <c r="H44" s="180"/>
      <c r="I44" s="129"/>
      <c r="J44" s="129"/>
      <c r="K44" s="129"/>
      <c r="L44" s="180"/>
      <c r="M44" s="129"/>
      <c r="N44" s="129"/>
      <c r="O44" s="129"/>
      <c r="P44" s="180"/>
      <c r="Q44" s="129"/>
      <c r="R44" s="129"/>
      <c r="S44" s="129"/>
      <c r="T44" s="180"/>
      <c r="U44" s="129"/>
      <c r="V44" s="129"/>
      <c r="W44" s="129"/>
      <c r="X44" s="180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</row>
    <row r="45" spans="2:38" x14ac:dyDescent="0.15"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</row>
    <row r="46" spans="2:38" x14ac:dyDescent="0.15"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</row>
    <row r="47" spans="2:38" ht="13.5" x14ac:dyDescent="0.15">
      <c r="D47" s="183"/>
      <c r="E47" s="313"/>
      <c r="F47" s="313"/>
      <c r="G47" s="313"/>
      <c r="H47" s="313"/>
      <c r="I47" s="313"/>
      <c r="J47" s="313"/>
      <c r="K47" s="313"/>
      <c r="L47" s="313"/>
      <c r="M47" s="313"/>
      <c r="N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</row>
    <row r="48" spans="2:38" ht="13.5" x14ac:dyDescent="0.15"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</row>
    <row r="49" spans="4:38" ht="13.5" x14ac:dyDescent="0.15"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2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</row>
    <row r="50" spans="4:38" ht="13.5" x14ac:dyDescent="0.15"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</row>
    <row r="52" spans="4:38" x14ac:dyDescent="0.15"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</row>
  </sheetData>
  <phoneticPr fontId="6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2"/>
  <sheetViews>
    <sheetView zoomScaleNormal="100" workbookViewId="0"/>
  </sheetViews>
  <sheetFormatPr defaultColWidth="7.5" defaultRowHeight="12" x14ac:dyDescent="0.15"/>
  <cols>
    <col min="1" max="1" width="1" style="136" customWidth="1"/>
    <col min="2" max="2" width="3.625" style="136" customWidth="1"/>
    <col min="3" max="3" width="8.25" style="136" customWidth="1"/>
    <col min="4" max="4" width="2.125" style="136" customWidth="1"/>
    <col min="5" max="5" width="6.5" style="136" customWidth="1"/>
    <col min="6" max="7" width="7.625" style="136" customWidth="1"/>
    <col min="8" max="8" width="9.125" style="136" customWidth="1"/>
    <col min="9" max="11" width="7.625" style="136" customWidth="1"/>
    <col min="12" max="12" width="9.125" style="136" customWidth="1"/>
    <col min="13" max="15" width="7.625" style="136" customWidth="1"/>
    <col min="16" max="16" width="9.125" style="136" customWidth="1"/>
    <col min="17" max="19" width="7.5" style="136"/>
    <col min="20" max="20" width="9.375" style="136" customWidth="1"/>
    <col min="21" max="21" width="7.5" style="136"/>
    <col min="22" max="24" width="7.125" style="136" customWidth="1"/>
    <col min="25" max="25" width="9.25" style="136" customWidth="1"/>
    <col min="26" max="26" width="9.125" style="136" customWidth="1"/>
    <col min="27" max="28" width="7.5" style="136"/>
    <col min="29" max="29" width="10.5" style="136" customWidth="1"/>
    <col min="30" max="32" width="7.5" style="136"/>
    <col min="33" max="33" width="9" style="136" customWidth="1"/>
    <col min="34" max="36" width="7.5" style="136"/>
    <col min="37" max="37" width="8.875" style="136" customWidth="1"/>
    <col min="38" max="40" width="7.5" style="136"/>
    <col min="41" max="41" width="9.375" style="136" customWidth="1"/>
    <col min="42" max="16384" width="7.5" style="136"/>
  </cols>
  <sheetData>
    <row r="1" spans="2:45" x14ac:dyDescent="0.15">
      <c r="B1" s="136" t="s">
        <v>213</v>
      </c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</row>
    <row r="2" spans="2:45" x14ac:dyDescent="0.15">
      <c r="B2" s="136" t="s">
        <v>214</v>
      </c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</row>
    <row r="3" spans="2:45" x14ac:dyDescent="0.15">
      <c r="T3" s="138" t="s">
        <v>168</v>
      </c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9"/>
      <c r="AP3" s="135"/>
      <c r="AQ3" s="135"/>
      <c r="AR3" s="135"/>
      <c r="AS3" s="135"/>
    </row>
    <row r="4" spans="2:45" ht="6" customHeight="1" x14ac:dyDescent="0.15"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</row>
    <row r="5" spans="2:45" ht="12.75" customHeight="1" x14ac:dyDescent="0.15">
      <c r="B5" s="140"/>
      <c r="C5" s="788" t="s">
        <v>90</v>
      </c>
      <c r="D5" s="790"/>
      <c r="E5" s="799" t="s">
        <v>215</v>
      </c>
      <c r="F5" s="800"/>
      <c r="G5" s="800"/>
      <c r="H5" s="801"/>
      <c r="I5" s="799" t="s">
        <v>216</v>
      </c>
      <c r="J5" s="800"/>
      <c r="K5" s="800"/>
      <c r="L5" s="801"/>
      <c r="M5" s="799" t="s">
        <v>217</v>
      </c>
      <c r="N5" s="800"/>
      <c r="O5" s="800"/>
      <c r="P5" s="801"/>
      <c r="Q5" s="802" t="s">
        <v>218</v>
      </c>
      <c r="R5" s="803"/>
      <c r="S5" s="803"/>
      <c r="T5" s="804"/>
      <c r="V5" s="135"/>
      <c r="W5" s="135"/>
      <c r="X5" s="784"/>
      <c r="Y5" s="784"/>
      <c r="Z5" s="784"/>
      <c r="AA5" s="784"/>
      <c r="AB5" s="784"/>
      <c r="AC5" s="784"/>
      <c r="AD5" s="784"/>
      <c r="AE5" s="784"/>
      <c r="AF5" s="784"/>
      <c r="AG5" s="784"/>
      <c r="AH5" s="784"/>
      <c r="AI5" s="784"/>
      <c r="AJ5" s="784"/>
      <c r="AK5" s="784"/>
      <c r="AL5" s="784"/>
      <c r="AM5" s="784"/>
      <c r="AN5" s="784"/>
      <c r="AO5" s="784"/>
      <c r="AP5" s="135"/>
      <c r="AQ5" s="135"/>
      <c r="AR5" s="135"/>
      <c r="AS5" s="135"/>
    </row>
    <row r="6" spans="2:45" x14ac:dyDescent="0.15">
      <c r="B6" s="150" t="s">
        <v>219</v>
      </c>
      <c r="C6" s="151"/>
      <c r="D6" s="151"/>
      <c r="E6" s="141" t="s">
        <v>220</v>
      </c>
      <c r="F6" s="272" t="s">
        <v>221</v>
      </c>
      <c r="G6" s="329" t="s">
        <v>175</v>
      </c>
      <c r="H6" s="272" t="s">
        <v>176</v>
      </c>
      <c r="I6" s="141" t="s">
        <v>220</v>
      </c>
      <c r="J6" s="272" t="s">
        <v>221</v>
      </c>
      <c r="K6" s="329" t="s">
        <v>175</v>
      </c>
      <c r="L6" s="272" t="s">
        <v>176</v>
      </c>
      <c r="M6" s="141" t="s">
        <v>220</v>
      </c>
      <c r="N6" s="272" t="s">
        <v>221</v>
      </c>
      <c r="O6" s="329" t="s">
        <v>175</v>
      </c>
      <c r="P6" s="272" t="s">
        <v>222</v>
      </c>
      <c r="Q6" s="141" t="s">
        <v>223</v>
      </c>
      <c r="R6" s="272" t="s">
        <v>224</v>
      </c>
      <c r="S6" s="143" t="s">
        <v>175</v>
      </c>
      <c r="T6" s="272" t="s">
        <v>176</v>
      </c>
      <c r="V6" s="135"/>
      <c r="W6" s="135"/>
      <c r="X6" s="135"/>
      <c r="Y6" s="135"/>
      <c r="Z6" s="144"/>
      <c r="AA6" s="144"/>
      <c r="AB6" s="330"/>
      <c r="AC6" s="144"/>
      <c r="AD6" s="144"/>
      <c r="AE6" s="144"/>
      <c r="AF6" s="330"/>
      <c r="AG6" s="144"/>
      <c r="AH6" s="144"/>
      <c r="AI6" s="144"/>
      <c r="AJ6" s="330"/>
      <c r="AK6" s="144"/>
      <c r="AL6" s="144"/>
      <c r="AM6" s="144"/>
      <c r="AN6" s="144"/>
      <c r="AO6" s="144"/>
      <c r="AP6" s="135"/>
      <c r="AQ6" s="135"/>
      <c r="AR6" s="135"/>
      <c r="AS6" s="135"/>
    </row>
    <row r="7" spans="2:45" x14ac:dyDescent="0.15">
      <c r="B7" s="140" t="s">
        <v>102</v>
      </c>
      <c r="C7" s="158">
        <v>23</v>
      </c>
      <c r="D7" s="156" t="s">
        <v>103</v>
      </c>
      <c r="E7" s="321">
        <v>703.5</v>
      </c>
      <c r="F7" s="321">
        <v>1207.5</v>
      </c>
      <c r="G7" s="321">
        <v>913.05688901234885</v>
      </c>
      <c r="H7" s="321">
        <v>5096250</v>
      </c>
      <c r="I7" s="321">
        <v>420</v>
      </c>
      <c r="J7" s="321">
        <v>763.35</v>
      </c>
      <c r="K7" s="321">
        <v>553.17784349091482</v>
      </c>
      <c r="L7" s="321">
        <v>11013710.799999995</v>
      </c>
      <c r="M7" s="321">
        <v>735</v>
      </c>
      <c r="N7" s="321">
        <v>1281</v>
      </c>
      <c r="O7" s="321">
        <v>980.9991165578142</v>
      </c>
      <c r="P7" s="321">
        <v>9108678.9999999963</v>
      </c>
      <c r="Q7" s="321">
        <v>623.70000000000005</v>
      </c>
      <c r="R7" s="321">
        <v>1092</v>
      </c>
      <c r="S7" s="321">
        <v>846.62655100768097</v>
      </c>
      <c r="T7" s="331">
        <v>10565420.800000003</v>
      </c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</row>
    <row r="8" spans="2:45" x14ac:dyDescent="0.15">
      <c r="B8" s="159"/>
      <c r="C8" s="135">
        <v>24</v>
      </c>
      <c r="D8" s="160"/>
      <c r="E8" s="162">
        <v>661.5</v>
      </c>
      <c r="F8" s="162">
        <v>1141.3500000000001</v>
      </c>
      <c r="G8" s="163">
        <v>855.75</v>
      </c>
      <c r="H8" s="162">
        <v>5313997.4000000004</v>
      </c>
      <c r="I8" s="162">
        <v>388.5</v>
      </c>
      <c r="J8" s="162">
        <v>619.5</v>
      </c>
      <c r="K8" s="162">
        <v>493.5</v>
      </c>
      <c r="L8" s="162">
        <v>10291466.699999999</v>
      </c>
      <c r="M8" s="162">
        <v>703.5</v>
      </c>
      <c r="N8" s="163">
        <v>1123.5</v>
      </c>
      <c r="O8" s="162">
        <v>887.25</v>
      </c>
      <c r="P8" s="162">
        <v>9854555</v>
      </c>
      <c r="Q8" s="162">
        <v>630</v>
      </c>
      <c r="R8" s="162">
        <v>1060.5</v>
      </c>
      <c r="S8" s="162">
        <v>793.80000000000007</v>
      </c>
      <c r="T8" s="163">
        <v>11358914</v>
      </c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</row>
    <row r="9" spans="2:45" x14ac:dyDescent="0.15">
      <c r="B9" s="150"/>
      <c r="C9" s="151">
        <v>25</v>
      </c>
      <c r="D9" s="166"/>
      <c r="E9" s="170">
        <v>693</v>
      </c>
      <c r="F9" s="170">
        <v>1344</v>
      </c>
      <c r="G9" s="170">
        <v>917.97383933500589</v>
      </c>
      <c r="H9" s="170">
        <v>5658975.2000000039</v>
      </c>
      <c r="I9" s="170">
        <v>383.25</v>
      </c>
      <c r="J9" s="170">
        <v>699.30000000000007</v>
      </c>
      <c r="K9" s="170">
        <v>560.8821806074094</v>
      </c>
      <c r="L9" s="170">
        <v>10714693.900000012</v>
      </c>
      <c r="M9" s="170">
        <v>714</v>
      </c>
      <c r="N9" s="170">
        <v>1260</v>
      </c>
      <c r="O9" s="170">
        <v>938.50867285428023</v>
      </c>
      <c r="P9" s="170">
        <v>10697821.199999997</v>
      </c>
      <c r="Q9" s="170">
        <v>693</v>
      </c>
      <c r="R9" s="170">
        <v>1312.5</v>
      </c>
      <c r="S9" s="170">
        <v>852.74870593150058</v>
      </c>
      <c r="T9" s="166">
        <v>12566354.000000002</v>
      </c>
      <c r="V9" s="135"/>
      <c r="W9" s="135"/>
      <c r="X9" s="135"/>
      <c r="Y9" s="135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35"/>
      <c r="AQ9" s="135"/>
      <c r="AR9" s="135"/>
      <c r="AS9" s="135"/>
    </row>
    <row r="10" spans="2:45" x14ac:dyDescent="0.15">
      <c r="B10" s="159"/>
      <c r="C10" s="135">
        <v>9</v>
      </c>
      <c r="D10" s="160"/>
      <c r="E10" s="161">
        <v>929.25</v>
      </c>
      <c r="F10" s="161">
        <v>1155</v>
      </c>
      <c r="G10" s="161">
        <v>1033.3259732282868</v>
      </c>
      <c r="H10" s="161">
        <v>465784.1</v>
      </c>
      <c r="I10" s="161">
        <v>514.5</v>
      </c>
      <c r="J10" s="161">
        <v>630</v>
      </c>
      <c r="K10" s="161">
        <v>569.98015872862482</v>
      </c>
      <c r="L10" s="161">
        <v>766269.20000000019</v>
      </c>
      <c r="M10" s="161">
        <v>966</v>
      </c>
      <c r="N10" s="161">
        <v>1186.5</v>
      </c>
      <c r="O10" s="161">
        <v>1067.4556434262199</v>
      </c>
      <c r="P10" s="161">
        <v>819938.50000000012</v>
      </c>
      <c r="Q10" s="161">
        <v>798</v>
      </c>
      <c r="R10" s="161">
        <v>987</v>
      </c>
      <c r="S10" s="161">
        <v>899.50084691557947</v>
      </c>
      <c r="T10" s="160">
        <v>910200.89999999991</v>
      </c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</row>
    <row r="11" spans="2:45" x14ac:dyDescent="0.15">
      <c r="B11" s="159"/>
      <c r="C11" s="135">
        <v>10</v>
      </c>
      <c r="D11" s="160"/>
      <c r="E11" s="161">
        <v>861</v>
      </c>
      <c r="F11" s="161">
        <v>1134</v>
      </c>
      <c r="G11" s="161">
        <v>965.35275172877778</v>
      </c>
      <c r="H11" s="161">
        <v>446711.39999999997</v>
      </c>
      <c r="I11" s="161">
        <v>493.5</v>
      </c>
      <c r="J11" s="161">
        <v>619.5</v>
      </c>
      <c r="K11" s="161">
        <v>558.4040020780518</v>
      </c>
      <c r="L11" s="161">
        <v>901415.5</v>
      </c>
      <c r="M11" s="161">
        <v>913.5</v>
      </c>
      <c r="N11" s="161">
        <v>1155</v>
      </c>
      <c r="O11" s="161">
        <v>1004.9319895752569</v>
      </c>
      <c r="P11" s="161">
        <v>819989.1</v>
      </c>
      <c r="Q11" s="161">
        <v>771.75</v>
      </c>
      <c r="R11" s="161">
        <v>997.5</v>
      </c>
      <c r="S11" s="161">
        <v>908.05561107255983</v>
      </c>
      <c r="T11" s="160">
        <v>1094372.7000000002</v>
      </c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</row>
    <row r="12" spans="2:45" x14ac:dyDescent="0.15">
      <c r="B12" s="159"/>
      <c r="C12" s="135">
        <v>11</v>
      </c>
      <c r="D12" s="160"/>
      <c r="E12" s="161">
        <v>861</v>
      </c>
      <c r="F12" s="161">
        <v>1110.9000000000001</v>
      </c>
      <c r="G12" s="161">
        <v>956.29922966945412</v>
      </c>
      <c r="H12" s="161">
        <v>479284.40000000014</v>
      </c>
      <c r="I12" s="161">
        <v>498.75</v>
      </c>
      <c r="J12" s="161">
        <v>661.5</v>
      </c>
      <c r="K12" s="161">
        <v>582.97017726653758</v>
      </c>
      <c r="L12" s="161">
        <v>892611.5</v>
      </c>
      <c r="M12" s="161">
        <v>840</v>
      </c>
      <c r="N12" s="161">
        <v>1123.5</v>
      </c>
      <c r="O12" s="161">
        <v>984.29299422622034</v>
      </c>
      <c r="P12" s="161">
        <v>823803.3</v>
      </c>
      <c r="Q12" s="161">
        <v>798</v>
      </c>
      <c r="R12" s="161">
        <v>1102.5</v>
      </c>
      <c r="S12" s="161">
        <v>957.15445186136515</v>
      </c>
      <c r="T12" s="160">
        <v>1163095.7000000002</v>
      </c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</row>
    <row r="13" spans="2:45" x14ac:dyDescent="0.15">
      <c r="B13" s="159"/>
      <c r="C13" s="135">
        <v>12</v>
      </c>
      <c r="D13" s="160"/>
      <c r="E13" s="161">
        <v>892.5</v>
      </c>
      <c r="F13" s="161">
        <v>1344</v>
      </c>
      <c r="G13" s="161">
        <v>1089.4607327246738</v>
      </c>
      <c r="H13" s="161">
        <v>475512.00000000006</v>
      </c>
      <c r="I13" s="161">
        <v>525</v>
      </c>
      <c r="J13" s="161">
        <v>694.995</v>
      </c>
      <c r="K13" s="161">
        <v>604.56061060468687</v>
      </c>
      <c r="L13" s="161">
        <v>841991.30000000016</v>
      </c>
      <c r="M13" s="161">
        <v>897.75</v>
      </c>
      <c r="N13" s="161">
        <v>1260</v>
      </c>
      <c r="O13" s="161">
        <v>1034.1197518164995</v>
      </c>
      <c r="P13" s="161">
        <v>850818.59999999986</v>
      </c>
      <c r="Q13" s="161">
        <v>929.25</v>
      </c>
      <c r="R13" s="161">
        <v>1312.5</v>
      </c>
      <c r="S13" s="161">
        <v>1117.7626064595217</v>
      </c>
      <c r="T13" s="160">
        <v>1158275.8</v>
      </c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</row>
    <row r="14" spans="2:45" x14ac:dyDescent="0.15">
      <c r="B14" s="159">
        <v>26</v>
      </c>
      <c r="C14" s="135">
        <v>1</v>
      </c>
      <c r="D14" s="160"/>
      <c r="E14" s="161">
        <v>798</v>
      </c>
      <c r="F14" s="161">
        <v>1155</v>
      </c>
      <c r="G14" s="161">
        <v>915.49290568023321</v>
      </c>
      <c r="H14" s="161">
        <v>574062</v>
      </c>
      <c r="I14" s="161">
        <v>493.5</v>
      </c>
      <c r="J14" s="161">
        <v>630</v>
      </c>
      <c r="K14" s="161">
        <v>543.38861198196344</v>
      </c>
      <c r="L14" s="161">
        <v>901805.29999999993</v>
      </c>
      <c r="M14" s="161">
        <v>808.5</v>
      </c>
      <c r="N14" s="161">
        <v>1165.5</v>
      </c>
      <c r="O14" s="161">
        <v>962.01520494608087</v>
      </c>
      <c r="P14" s="161">
        <v>895392.10000000009</v>
      </c>
      <c r="Q14" s="161">
        <v>787.5</v>
      </c>
      <c r="R14" s="161">
        <v>1186.5</v>
      </c>
      <c r="S14" s="161">
        <v>938.44465436160522</v>
      </c>
      <c r="T14" s="160">
        <v>1324634.3000000003</v>
      </c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</row>
    <row r="15" spans="2:45" x14ac:dyDescent="0.15">
      <c r="B15" s="159"/>
      <c r="C15" s="135">
        <v>2</v>
      </c>
      <c r="D15" s="160"/>
      <c r="E15" s="161">
        <v>798</v>
      </c>
      <c r="F15" s="161">
        <v>1052.1000000000001</v>
      </c>
      <c r="G15" s="161">
        <v>899.88427851864537</v>
      </c>
      <c r="H15" s="161">
        <v>450355.89999999997</v>
      </c>
      <c r="I15" s="161">
        <v>498.75</v>
      </c>
      <c r="J15" s="161">
        <v>642.6</v>
      </c>
      <c r="K15" s="161">
        <v>551.8446193110658</v>
      </c>
      <c r="L15" s="161">
        <v>1012554.6000000001</v>
      </c>
      <c r="M15" s="161">
        <v>808.5</v>
      </c>
      <c r="N15" s="161">
        <v>1113</v>
      </c>
      <c r="O15" s="161">
        <v>921.27868895082145</v>
      </c>
      <c r="P15" s="161">
        <v>885119.10000000021</v>
      </c>
      <c r="Q15" s="161">
        <v>787.5</v>
      </c>
      <c r="R15" s="161">
        <v>1048.425</v>
      </c>
      <c r="S15" s="161">
        <v>925.01653478730918</v>
      </c>
      <c r="T15" s="160">
        <v>1171456.4999999998</v>
      </c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</row>
    <row r="16" spans="2:45" x14ac:dyDescent="0.15">
      <c r="B16" s="159"/>
      <c r="C16" s="135">
        <v>3</v>
      </c>
      <c r="D16" s="160"/>
      <c r="E16" s="161">
        <v>861</v>
      </c>
      <c r="F16" s="161">
        <v>1119.3</v>
      </c>
      <c r="G16" s="161">
        <v>944.07722260990931</v>
      </c>
      <c r="H16" s="161">
        <v>477675.9</v>
      </c>
      <c r="I16" s="161">
        <v>514.5</v>
      </c>
      <c r="J16" s="161">
        <v>693</v>
      </c>
      <c r="K16" s="161">
        <v>598.31942175113988</v>
      </c>
      <c r="L16" s="161">
        <v>861908.7</v>
      </c>
      <c r="M16" s="161">
        <v>871.5</v>
      </c>
      <c r="N16" s="161">
        <v>1134</v>
      </c>
      <c r="O16" s="161">
        <v>977.76008732572268</v>
      </c>
      <c r="P16" s="161">
        <v>858735.29999999993</v>
      </c>
      <c r="Q16" s="161">
        <v>892.5</v>
      </c>
      <c r="R16" s="161">
        <v>1102.5</v>
      </c>
      <c r="S16" s="161">
        <v>972.80752533639134</v>
      </c>
      <c r="T16" s="160">
        <v>1020230</v>
      </c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</row>
    <row r="17" spans="2:45" x14ac:dyDescent="0.15">
      <c r="B17" s="159"/>
      <c r="C17" s="135">
        <v>4</v>
      </c>
      <c r="D17" s="160"/>
      <c r="E17" s="161">
        <v>874.8</v>
      </c>
      <c r="F17" s="161">
        <v>1404</v>
      </c>
      <c r="G17" s="161">
        <v>1011.9132145141368</v>
      </c>
      <c r="H17" s="161">
        <v>427550.10000000003</v>
      </c>
      <c r="I17" s="161">
        <v>540</v>
      </c>
      <c r="J17" s="161">
        <v>918</v>
      </c>
      <c r="K17" s="161">
        <v>638.29148150895742</v>
      </c>
      <c r="L17" s="161">
        <v>832450.60000000021</v>
      </c>
      <c r="M17" s="161">
        <v>939.6</v>
      </c>
      <c r="N17" s="161">
        <v>1550.88</v>
      </c>
      <c r="O17" s="161">
        <v>1061.8113527869289</v>
      </c>
      <c r="P17" s="161">
        <v>818671.79999999993</v>
      </c>
      <c r="Q17" s="161">
        <v>901.8</v>
      </c>
      <c r="R17" s="161">
        <v>1350</v>
      </c>
      <c r="S17" s="161">
        <v>1017.9043811757249</v>
      </c>
      <c r="T17" s="160">
        <v>878473.70000000007</v>
      </c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</row>
    <row r="18" spans="2:45" x14ac:dyDescent="0.15">
      <c r="B18" s="150"/>
      <c r="C18" s="151">
        <v>5</v>
      </c>
      <c r="D18" s="166"/>
      <c r="E18" s="170">
        <v>1010.0160000000001</v>
      </c>
      <c r="F18" s="170">
        <v>1404</v>
      </c>
      <c r="G18" s="170">
        <v>1186.0335385066601</v>
      </c>
      <c r="H18" s="170">
        <v>352363.89999999997</v>
      </c>
      <c r="I18" s="170">
        <v>669.6</v>
      </c>
      <c r="J18" s="170">
        <v>901.8</v>
      </c>
      <c r="K18" s="170">
        <v>780.55075709569394</v>
      </c>
      <c r="L18" s="170">
        <v>617483.80000000016</v>
      </c>
      <c r="M18" s="170">
        <v>1069.2</v>
      </c>
      <c r="N18" s="170">
        <v>1512</v>
      </c>
      <c r="O18" s="170">
        <v>1260.8326881381474</v>
      </c>
      <c r="P18" s="170">
        <v>695110.7</v>
      </c>
      <c r="Q18" s="170">
        <v>1026</v>
      </c>
      <c r="R18" s="170">
        <v>1339.2</v>
      </c>
      <c r="S18" s="170">
        <v>1162.8060586598292</v>
      </c>
      <c r="T18" s="166">
        <v>729147.6</v>
      </c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</row>
    <row r="19" spans="2:45" ht="11.1" customHeight="1" x14ac:dyDescent="0.15">
      <c r="B19" s="148"/>
      <c r="C19" s="299">
        <v>41760</v>
      </c>
      <c r="E19" s="221">
        <v>1058.4000000000001</v>
      </c>
      <c r="F19" s="221">
        <v>1360.8</v>
      </c>
      <c r="G19" s="221">
        <v>1214.7870988619811</v>
      </c>
      <c r="H19" s="161">
        <v>15718.5</v>
      </c>
      <c r="I19" s="221">
        <v>756</v>
      </c>
      <c r="J19" s="221">
        <v>901.8</v>
      </c>
      <c r="K19" s="221">
        <v>815.84530266450122</v>
      </c>
      <c r="L19" s="161">
        <v>31900.400000000001</v>
      </c>
      <c r="M19" s="221">
        <v>1155.5999999999999</v>
      </c>
      <c r="N19" s="221">
        <v>1512</v>
      </c>
      <c r="O19" s="221">
        <v>1328.5682221512925</v>
      </c>
      <c r="P19" s="161">
        <v>53955.5</v>
      </c>
      <c r="Q19" s="221">
        <v>1101.5999999999999</v>
      </c>
      <c r="R19" s="221">
        <v>1306.8</v>
      </c>
      <c r="S19" s="221">
        <v>1241.9767491926805</v>
      </c>
      <c r="T19" s="161">
        <v>39422</v>
      </c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</row>
    <row r="20" spans="2:45" ht="11.1" customHeight="1" x14ac:dyDescent="0.15">
      <c r="B20" s="159"/>
      <c r="C20" s="299">
        <v>41761</v>
      </c>
      <c r="E20" s="159">
        <v>1058.4000000000001</v>
      </c>
      <c r="F20" s="161">
        <v>1404</v>
      </c>
      <c r="G20" s="135">
        <v>1236.5314851042426</v>
      </c>
      <c r="H20" s="161">
        <v>16826.599999999999</v>
      </c>
      <c r="I20" s="159">
        <v>756</v>
      </c>
      <c r="J20" s="161">
        <v>891</v>
      </c>
      <c r="K20" s="135">
        <v>826.03276371681932</v>
      </c>
      <c r="L20" s="161">
        <v>39538.1</v>
      </c>
      <c r="M20" s="159">
        <v>1155.5999999999999</v>
      </c>
      <c r="N20" s="161">
        <v>1490.4</v>
      </c>
      <c r="O20" s="135">
        <v>1344.4356765578632</v>
      </c>
      <c r="P20" s="161">
        <v>56527.199999999997</v>
      </c>
      <c r="Q20" s="159">
        <v>1112.4000000000001</v>
      </c>
      <c r="R20" s="161">
        <v>1339.2</v>
      </c>
      <c r="S20" s="135">
        <v>1263.7969574319607</v>
      </c>
      <c r="T20" s="161">
        <v>45737.7</v>
      </c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</row>
    <row r="21" spans="2:45" ht="11.1" customHeight="1" x14ac:dyDescent="0.15">
      <c r="B21" s="159"/>
      <c r="C21" s="299">
        <v>41766</v>
      </c>
      <c r="E21" s="159">
        <v>1036.8</v>
      </c>
      <c r="F21" s="161">
        <v>1371.6</v>
      </c>
      <c r="G21" s="135">
        <v>1207.9962406015038</v>
      </c>
      <c r="H21" s="161">
        <v>3916.5</v>
      </c>
      <c r="I21" s="159">
        <v>734.4</v>
      </c>
      <c r="J21" s="161">
        <v>864</v>
      </c>
      <c r="K21" s="135">
        <v>806.64918649487447</v>
      </c>
      <c r="L21" s="161">
        <v>9766.7999999999993</v>
      </c>
      <c r="M21" s="159">
        <v>1134</v>
      </c>
      <c r="N21" s="161">
        <v>1458</v>
      </c>
      <c r="O21" s="135">
        <v>1316.3401802912394</v>
      </c>
      <c r="P21" s="161">
        <v>9393.6</v>
      </c>
      <c r="Q21" s="159">
        <v>1100.52</v>
      </c>
      <c r="R21" s="161">
        <v>1328.4</v>
      </c>
      <c r="S21" s="135">
        <v>1234.4697247706422</v>
      </c>
      <c r="T21" s="161">
        <v>10866.5</v>
      </c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</row>
    <row r="22" spans="2:45" ht="11.1" customHeight="1" x14ac:dyDescent="0.15">
      <c r="B22" s="159"/>
      <c r="C22" s="299">
        <v>41767</v>
      </c>
      <c r="E22" s="159">
        <v>1010.0160000000001</v>
      </c>
      <c r="F22" s="161">
        <v>1328.4</v>
      </c>
      <c r="G22" s="135">
        <v>1182.7941590279256</v>
      </c>
      <c r="H22" s="161">
        <v>10340.9</v>
      </c>
      <c r="I22" s="159">
        <v>712.8</v>
      </c>
      <c r="J22" s="161">
        <v>842.4</v>
      </c>
      <c r="K22" s="135">
        <v>790.36697927244484</v>
      </c>
      <c r="L22" s="161">
        <v>21949.8</v>
      </c>
      <c r="M22" s="159">
        <v>1101.5999999999999</v>
      </c>
      <c r="N22" s="161">
        <v>1404</v>
      </c>
      <c r="O22" s="135">
        <v>1288.3856094486091</v>
      </c>
      <c r="P22" s="161">
        <v>24521.9</v>
      </c>
      <c r="Q22" s="159">
        <v>1080</v>
      </c>
      <c r="R22" s="161">
        <v>1296</v>
      </c>
      <c r="S22" s="135">
        <v>1207.4236267272893</v>
      </c>
      <c r="T22" s="161">
        <v>28925.7</v>
      </c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</row>
    <row r="23" spans="2:45" ht="11.1" customHeight="1" x14ac:dyDescent="0.15">
      <c r="B23" s="159"/>
      <c r="C23" s="299">
        <v>41768</v>
      </c>
      <c r="E23" s="159">
        <v>1047.5999999999999</v>
      </c>
      <c r="F23" s="161">
        <v>1328.4</v>
      </c>
      <c r="G23" s="135">
        <v>1177.4630685263792</v>
      </c>
      <c r="H23" s="161">
        <v>24930.1</v>
      </c>
      <c r="I23" s="159">
        <v>702</v>
      </c>
      <c r="J23" s="161">
        <v>837</v>
      </c>
      <c r="K23" s="135">
        <v>791.7815872889098</v>
      </c>
      <c r="L23" s="161">
        <v>45677.3</v>
      </c>
      <c r="M23" s="159">
        <v>1101.5999999999999</v>
      </c>
      <c r="N23" s="161">
        <v>1382.4</v>
      </c>
      <c r="O23" s="135">
        <v>1263.6070326808019</v>
      </c>
      <c r="P23" s="161">
        <v>41444</v>
      </c>
      <c r="Q23" s="159">
        <v>1080</v>
      </c>
      <c r="R23" s="161">
        <v>1274.4000000000001</v>
      </c>
      <c r="S23" s="135">
        <v>1185.4893425204457</v>
      </c>
      <c r="T23" s="161">
        <v>50134.9</v>
      </c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</row>
    <row r="24" spans="2:45" ht="11.1" customHeight="1" x14ac:dyDescent="0.15">
      <c r="B24" s="159"/>
      <c r="C24" s="299">
        <v>41771</v>
      </c>
      <c r="E24" s="159">
        <v>1058.4000000000001</v>
      </c>
      <c r="F24" s="161">
        <v>1350</v>
      </c>
      <c r="G24" s="135">
        <v>1188.0054808161838</v>
      </c>
      <c r="H24" s="161">
        <v>63612.2</v>
      </c>
      <c r="I24" s="159">
        <v>702</v>
      </c>
      <c r="J24" s="161">
        <v>831.6</v>
      </c>
      <c r="K24" s="135">
        <v>792.05403318512094</v>
      </c>
      <c r="L24" s="161">
        <v>92452.2</v>
      </c>
      <c r="M24" s="159">
        <v>1101.5999999999999</v>
      </c>
      <c r="N24" s="161">
        <v>1371.6</v>
      </c>
      <c r="O24" s="135">
        <v>1253.0856850087098</v>
      </c>
      <c r="P24" s="161">
        <v>102769.3</v>
      </c>
      <c r="Q24" s="159">
        <v>1080</v>
      </c>
      <c r="R24" s="161">
        <v>1274.4000000000001</v>
      </c>
      <c r="S24" s="135">
        <v>1188.4729996058347</v>
      </c>
      <c r="T24" s="161">
        <v>116093.1</v>
      </c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</row>
    <row r="25" spans="2:45" ht="11.1" customHeight="1" x14ac:dyDescent="0.15">
      <c r="B25" s="159"/>
      <c r="C25" s="299">
        <v>41772</v>
      </c>
      <c r="E25" s="159">
        <v>1058.4000000000001</v>
      </c>
      <c r="F25" s="161">
        <v>1350</v>
      </c>
      <c r="G25" s="135">
        <v>1182.7465652904257</v>
      </c>
      <c r="H25" s="161">
        <v>11716.4</v>
      </c>
      <c r="I25" s="159">
        <v>702</v>
      </c>
      <c r="J25" s="161">
        <v>820.8</v>
      </c>
      <c r="K25" s="135">
        <v>780.78794585696005</v>
      </c>
      <c r="L25" s="161">
        <v>22408.9</v>
      </c>
      <c r="M25" s="159">
        <v>1080</v>
      </c>
      <c r="N25" s="161">
        <v>1371.6</v>
      </c>
      <c r="O25" s="135">
        <v>1252.3758148899506</v>
      </c>
      <c r="P25" s="161">
        <v>17644.099999999999</v>
      </c>
      <c r="Q25" s="159">
        <v>1058.4000000000001</v>
      </c>
      <c r="R25" s="161">
        <v>1274.4000000000001</v>
      </c>
      <c r="S25" s="135">
        <v>1166.0120270270265</v>
      </c>
      <c r="T25" s="161">
        <v>19470.599999999999</v>
      </c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</row>
    <row r="26" spans="2:45" ht="11.1" customHeight="1" x14ac:dyDescent="0.15">
      <c r="B26" s="159"/>
      <c r="C26" s="299">
        <v>41773</v>
      </c>
      <c r="E26" s="159">
        <v>1058.4000000000001</v>
      </c>
      <c r="F26" s="161">
        <v>1350</v>
      </c>
      <c r="G26" s="135">
        <v>1184.7802204810491</v>
      </c>
      <c r="H26" s="161">
        <v>15942.1</v>
      </c>
      <c r="I26" s="159">
        <v>695.52</v>
      </c>
      <c r="J26" s="161">
        <v>820.8</v>
      </c>
      <c r="K26" s="135">
        <v>778.5252443828424</v>
      </c>
      <c r="L26" s="161">
        <v>33956.400000000001</v>
      </c>
      <c r="M26" s="159">
        <v>1080</v>
      </c>
      <c r="N26" s="161">
        <v>1371.6</v>
      </c>
      <c r="O26" s="135">
        <v>1243.0606260420457</v>
      </c>
      <c r="P26" s="161">
        <v>29398.5</v>
      </c>
      <c r="Q26" s="159">
        <v>1055.0519999999999</v>
      </c>
      <c r="R26" s="161">
        <v>1277.6400000000001</v>
      </c>
      <c r="S26" s="135">
        <v>1153.5495403526129</v>
      </c>
      <c r="T26" s="161">
        <v>35973.599999999999</v>
      </c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</row>
    <row r="27" spans="2:45" ht="11.1" customHeight="1" x14ac:dyDescent="0.15">
      <c r="B27" s="159"/>
      <c r="C27" s="299">
        <v>41774</v>
      </c>
      <c r="E27" s="131">
        <v>1058.4000000000001</v>
      </c>
      <c r="F27" s="131">
        <v>1350</v>
      </c>
      <c r="G27" s="131">
        <v>1180.9118355257426</v>
      </c>
      <c r="H27" s="332">
        <v>10613.3</v>
      </c>
      <c r="I27" s="131">
        <v>691.2</v>
      </c>
      <c r="J27" s="131">
        <v>810</v>
      </c>
      <c r="K27" s="131">
        <v>772.873086810362</v>
      </c>
      <c r="L27" s="332">
        <v>19650</v>
      </c>
      <c r="M27" s="131">
        <v>1080</v>
      </c>
      <c r="N27" s="131">
        <v>1360.8</v>
      </c>
      <c r="O27" s="131">
        <v>1239.8559602047853</v>
      </c>
      <c r="P27" s="332">
        <v>20856.400000000001</v>
      </c>
      <c r="Q27" s="131">
        <v>1047.5999999999999</v>
      </c>
      <c r="R27" s="131">
        <v>1274.4000000000001</v>
      </c>
      <c r="S27" s="131">
        <v>1149.5208430825678</v>
      </c>
      <c r="T27" s="332">
        <v>25073.599999999999</v>
      </c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</row>
    <row r="28" spans="2:45" ht="11.1" customHeight="1" x14ac:dyDescent="0.15">
      <c r="B28" s="159"/>
      <c r="C28" s="299">
        <v>41775</v>
      </c>
      <c r="E28" s="131">
        <v>1058.4000000000001</v>
      </c>
      <c r="F28" s="131">
        <v>1350</v>
      </c>
      <c r="G28" s="131">
        <v>1172.2333755240884</v>
      </c>
      <c r="H28" s="179">
        <v>7066.8</v>
      </c>
      <c r="I28" s="131">
        <v>685.8</v>
      </c>
      <c r="J28" s="131">
        <v>810</v>
      </c>
      <c r="K28" s="131">
        <v>766.93613160810219</v>
      </c>
      <c r="L28" s="179">
        <v>14126.7</v>
      </c>
      <c r="M28" s="131">
        <v>1080</v>
      </c>
      <c r="N28" s="131">
        <v>1350</v>
      </c>
      <c r="O28" s="131">
        <v>1236.1774063032371</v>
      </c>
      <c r="P28" s="179">
        <v>19740.099999999999</v>
      </c>
      <c r="Q28" s="131">
        <v>1058.4000000000001</v>
      </c>
      <c r="R28" s="131">
        <v>1274.4000000000001</v>
      </c>
      <c r="S28" s="131">
        <v>1148.9581814521744</v>
      </c>
      <c r="T28" s="179">
        <v>15638.1</v>
      </c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</row>
    <row r="29" spans="2:45" ht="11.1" customHeight="1" x14ac:dyDescent="0.15">
      <c r="B29" s="159"/>
      <c r="C29" s="299">
        <v>41778</v>
      </c>
      <c r="E29" s="131">
        <v>1058.4000000000001</v>
      </c>
      <c r="F29" s="131">
        <v>1360.8</v>
      </c>
      <c r="G29" s="131">
        <v>1177.4229424328864</v>
      </c>
      <c r="H29" s="179">
        <v>35656</v>
      </c>
      <c r="I29" s="131">
        <v>691.2</v>
      </c>
      <c r="J29" s="131">
        <v>810</v>
      </c>
      <c r="K29" s="131">
        <v>769.55698516036898</v>
      </c>
      <c r="L29" s="179">
        <v>61812.2</v>
      </c>
      <c r="M29" s="131">
        <v>1080</v>
      </c>
      <c r="N29" s="131">
        <v>1365.9839999999999</v>
      </c>
      <c r="O29" s="131">
        <v>1241.6224522752884</v>
      </c>
      <c r="P29" s="179">
        <v>71918.600000000006</v>
      </c>
      <c r="Q29" s="131">
        <v>1058.4000000000001</v>
      </c>
      <c r="R29" s="131">
        <v>1274.4000000000001</v>
      </c>
      <c r="S29" s="131">
        <v>1158.099891327973</v>
      </c>
      <c r="T29" s="179">
        <v>75150</v>
      </c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</row>
    <row r="30" spans="2:45" ht="11.1" customHeight="1" x14ac:dyDescent="0.15">
      <c r="B30" s="159"/>
      <c r="C30" s="299">
        <v>41779</v>
      </c>
      <c r="E30" s="159">
        <v>1069.2</v>
      </c>
      <c r="F30" s="161">
        <v>1350</v>
      </c>
      <c r="G30" s="135">
        <v>1179.7067731629388</v>
      </c>
      <c r="H30" s="161">
        <v>4658.6000000000004</v>
      </c>
      <c r="I30" s="159">
        <v>680.4</v>
      </c>
      <c r="J30" s="161">
        <v>810</v>
      </c>
      <c r="K30" s="135">
        <v>771.81336397058806</v>
      </c>
      <c r="L30" s="161">
        <v>10410.799999999999</v>
      </c>
      <c r="M30" s="159">
        <v>1080</v>
      </c>
      <c r="N30" s="161">
        <v>1366.2</v>
      </c>
      <c r="O30" s="135">
        <v>1247.4572587185728</v>
      </c>
      <c r="P30" s="161">
        <v>8772</v>
      </c>
      <c r="Q30" s="159">
        <v>1058.4000000000001</v>
      </c>
      <c r="R30" s="161">
        <v>1296</v>
      </c>
      <c r="S30" s="135">
        <v>1172.0112325174823</v>
      </c>
      <c r="T30" s="161">
        <v>9676.2000000000007</v>
      </c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</row>
    <row r="31" spans="2:45" ht="11.1" customHeight="1" x14ac:dyDescent="0.15">
      <c r="B31" s="159"/>
      <c r="C31" s="299">
        <v>41780</v>
      </c>
      <c r="E31" s="159">
        <v>1069.2</v>
      </c>
      <c r="F31" s="161">
        <v>1350</v>
      </c>
      <c r="G31" s="135">
        <v>1182.5955735364112</v>
      </c>
      <c r="H31" s="161">
        <v>17803.900000000001</v>
      </c>
      <c r="I31" s="159">
        <v>680.4</v>
      </c>
      <c r="J31" s="161">
        <v>810</v>
      </c>
      <c r="K31" s="135">
        <v>772.48269466400768</v>
      </c>
      <c r="L31" s="161">
        <v>31076.1</v>
      </c>
      <c r="M31" s="159">
        <v>1080</v>
      </c>
      <c r="N31" s="161">
        <v>1366.2</v>
      </c>
      <c r="O31" s="135">
        <v>1252.8341685382286</v>
      </c>
      <c r="P31" s="161">
        <v>31565.4</v>
      </c>
      <c r="Q31" s="159">
        <v>1058.4000000000001</v>
      </c>
      <c r="R31" s="161">
        <v>1296</v>
      </c>
      <c r="S31" s="135">
        <v>1176.8562323724398</v>
      </c>
      <c r="T31" s="161">
        <v>37261.5</v>
      </c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</row>
    <row r="32" spans="2:45" ht="11.1" customHeight="1" x14ac:dyDescent="0.15">
      <c r="B32" s="159"/>
      <c r="C32" s="299">
        <v>41781</v>
      </c>
      <c r="E32" s="159">
        <v>1069.2</v>
      </c>
      <c r="F32" s="161">
        <v>1350</v>
      </c>
      <c r="G32" s="135">
        <v>1177.1639774859289</v>
      </c>
      <c r="H32" s="161">
        <v>10302.6</v>
      </c>
      <c r="I32" s="159">
        <v>671.76</v>
      </c>
      <c r="J32" s="161">
        <v>810</v>
      </c>
      <c r="K32" s="135">
        <v>764.56699234222333</v>
      </c>
      <c r="L32" s="161">
        <v>14370.4</v>
      </c>
      <c r="M32" s="159">
        <v>1080</v>
      </c>
      <c r="N32" s="161">
        <v>1360.8</v>
      </c>
      <c r="O32" s="135">
        <v>1247.3563888087683</v>
      </c>
      <c r="P32" s="161">
        <v>17770.7</v>
      </c>
      <c r="Q32" s="159">
        <v>1058.4000000000001</v>
      </c>
      <c r="R32" s="161">
        <v>1296</v>
      </c>
      <c r="S32" s="135">
        <v>1133.5990818803796</v>
      </c>
      <c r="T32" s="161">
        <v>20108.7</v>
      </c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</row>
    <row r="33" spans="2:45" ht="11.1" customHeight="1" x14ac:dyDescent="0.15">
      <c r="B33" s="159"/>
      <c r="C33" s="299">
        <v>41782</v>
      </c>
      <c r="E33" s="159">
        <v>1058.4000000000001</v>
      </c>
      <c r="F33" s="161">
        <v>1343.52</v>
      </c>
      <c r="G33" s="135">
        <v>1177.3714583913165</v>
      </c>
      <c r="H33" s="161">
        <v>14258.5</v>
      </c>
      <c r="I33" s="159">
        <v>669.6</v>
      </c>
      <c r="J33" s="161">
        <v>810</v>
      </c>
      <c r="K33" s="135">
        <v>756.07197839297748</v>
      </c>
      <c r="L33" s="161">
        <v>28675.4</v>
      </c>
      <c r="M33" s="159">
        <v>1069.2</v>
      </c>
      <c r="N33" s="161">
        <v>1361.88</v>
      </c>
      <c r="O33" s="135">
        <v>1247.6820958208036</v>
      </c>
      <c r="P33" s="161">
        <v>39343.1</v>
      </c>
      <c r="Q33" s="159">
        <v>1042.2</v>
      </c>
      <c r="R33" s="161">
        <v>1274.4000000000001</v>
      </c>
      <c r="S33" s="135">
        <v>1128.2178457608779</v>
      </c>
      <c r="T33" s="161">
        <v>31442.400000000001</v>
      </c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</row>
    <row r="34" spans="2:45" ht="11.1" customHeight="1" x14ac:dyDescent="0.15">
      <c r="B34" s="159"/>
      <c r="C34" s="299">
        <v>41785</v>
      </c>
      <c r="E34" s="159">
        <v>1058.4000000000001</v>
      </c>
      <c r="F34" s="161">
        <v>1350</v>
      </c>
      <c r="G34" s="135">
        <v>1182.2487944162435</v>
      </c>
      <c r="H34" s="161">
        <v>34259.4</v>
      </c>
      <c r="I34" s="159">
        <v>669.6</v>
      </c>
      <c r="J34" s="161">
        <v>810</v>
      </c>
      <c r="K34" s="135">
        <v>756.2507814822593</v>
      </c>
      <c r="L34" s="161">
        <v>51376.800000000003</v>
      </c>
      <c r="M34" s="159">
        <v>1069.2</v>
      </c>
      <c r="N34" s="161">
        <v>1360.8</v>
      </c>
      <c r="O34" s="135">
        <v>1249.2712087122654</v>
      </c>
      <c r="P34" s="161">
        <v>68127.7</v>
      </c>
      <c r="Q34" s="159">
        <v>1036.8</v>
      </c>
      <c r="R34" s="161">
        <v>1267.92</v>
      </c>
      <c r="S34" s="135">
        <v>1130.8257363454381</v>
      </c>
      <c r="T34" s="161">
        <v>70716</v>
      </c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</row>
    <row r="35" spans="2:45" ht="11.1" customHeight="1" x14ac:dyDescent="0.15">
      <c r="B35" s="159"/>
      <c r="C35" s="299">
        <v>41786</v>
      </c>
      <c r="E35" s="159">
        <v>1058.4000000000001</v>
      </c>
      <c r="F35" s="161">
        <v>1339.2</v>
      </c>
      <c r="G35" s="135">
        <v>1187.8771730300571</v>
      </c>
      <c r="H35" s="161">
        <v>11939.2</v>
      </c>
      <c r="I35" s="159">
        <v>669.6</v>
      </c>
      <c r="J35" s="161">
        <v>810</v>
      </c>
      <c r="K35" s="135">
        <v>756.11539993963163</v>
      </c>
      <c r="L35" s="161">
        <v>21634.2</v>
      </c>
      <c r="M35" s="159">
        <v>1069.2</v>
      </c>
      <c r="N35" s="161">
        <v>1350</v>
      </c>
      <c r="O35" s="135">
        <v>1252.5063212835878</v>
      </c>
      <c r="P35" s="161">
        <v>18399.3</v>
      </c>
      <c r="Q35" s="159">
        <v>1026</v>
      </c>
      <c r="R35" s="161">
        <v>1267.92</v>
      </c>
      <c r="S35" s="135">
        <v>1133.645820759157</v>
      </c>
      <c r="T35" s="161">
        <v>19751.599999999999</v>
      </c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</row>
    <row r="36" spans="2:45" ht="11.1" customHeight="1" x14ac:dyDescent="0.15">
      <c r="B36" s="159"/>
      <c r="C36" s="299">
        <v>41787</v>
      </c>
      <c r="E36" s="159">
        <v>1069.2</v>
      </c>
      <c r="F36" s="161">
        <v>1350</v>
      </c>
      <c r="G36" s="135">
        <v>1198.7621311896012</v>
      </c>
      <c r="H36" s="161">
        <v>18973</v>
      </c>
      <c r="I36" s="159">
        <v>680.4</v>
      </c>
      <c r="J36" s="161">
        <v>810</v>
      </c>
      <c r="K36" s="135">
        <v>761.28937397282539</v>
      </c>
      <c r="L36" s="161">
        <v>26105.4</v>
      </c>
      <c r="M36" s="159">
        <v>1080</v>
      </c>
      <c r="N36" s="161">
        <v>1365.12</v>
      </c>
      <c r="O36" s="135">
        <v>1263.6130289891421</v>
      </c>
      <c r="P36" s="161">
        <v>24875</v>
      </c>
      <c r="Q36" s="159">
        <v>1026</v>
      </c>
      <c r="R36" s="161">
        <v>1285.2</v>
      </c>
      <c r="S36" s="135">
        <v>1139.448841403432</v>
      </c>
      <c r="T36" s="161">
        <v>31888.9</v>
      </c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</row>
    <row r="37" spans="2:45" ht="11.1" customHeight="1" x14ac:dyDescent="0.15">
      <c r="B37" s="159"/>
      <c r="C37" s="299">
        <v>41788</v>
      </c>
      <c r="D37" s="135"/>
      <c r="E37" s="159">
        <v>1073.52</v>
      </c>
      <c r="F37" s="161">
        <v>1367.28</v>
      </c>
      <c r="G37" s="135">
        <v>1209.2512904279645</v>
      </c>
      <c r="H37" s="161">
        <v>11268.6</v>
      </c>
      <c r="I37" s="159">
        <v>702</v>
      </c>
      <c r="J37" s="161">
        <v>837</v>
      </c>
      <c r="K37" s="135">
        <v>767.23905019156655</v>
      </c>
      <c r="L37" s="161">
        <v>13322.5</v>
      </c>
      <c r="M37" s="159">
        <v>1080</v>
      </c>
      <c r="N37" s="161">
        <v>1371.6</v>
      </c>
      <c r="O37" s="135">
        <v>1274.1066838519607</v>
      </c>
      <c r="P37" s="161">
        <v>17987.400000000001</v>
      </c>
      <c r="Q37" s="159">
        <v>1036.8</v>
      </c>
      <c r="R37" s="161">
        <v>1296</v>
      </c>
      <c r="S37" s="135">
        <v>1145.0450935724793</v>
      </c>
      <c r="T37" s="161">
        <v>21254.1</v>
      </c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</row>
    <row r="38" spans="2:45" ht="14.25" customHeight="1" x14ac:dyDescent="0.15">
      <c r="B38" s="159"/>
      <c r="C38" s="299">
        <v>41789</v>
      </c>
      <c r="D38" s="135"/>
      <c r="E38" s="159">
        <v>1080</v>
      </c>
      <c r="F38" s="159">
        <v>1382.4</v>
      </c>
      <c r="G38" s="161">
        <v>1230.7425226000857</v>
      </c>
      <c r="H38" s="135">
        <v>12560.7</v>
      </c>
      <c r="I38" s="159">
        <v>707.4</v>
      </c>
      <c r="J38" s="159">
        <v>842.4</v>
      </c>
      <c r="K38" s="159">
        <v>775.62657274205117</v>
      </c>
      <c r="L38" s="159">
        <v>27273.4</v>
      </c>
      <c r="M38" s="159">
        <v>1080</v>
      </c>
      <c r="N38" s="159">
        <v>1386.72</v>
      </c>
      <c r="O38" s="159">
        <v>1279.3285008237233</v>
      </c>
      <c r="P38" s="159">
        <v>20100.900000000001</v>
      </c>
      <c r="Q38" s="159">
        <v>1036.8</v>
      </c>
      <c r="R38" s="159">
        <v>1296</v>
      </c>
      <c r="S38" s="159">
        <v>1166.4519094021596</v>
      </c>
      <c r="T38" s="161">
        <v>24562.400000000001</v>
      </c>
      <c r="U38" s="159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</row>
    <row r="39" spans="2:45" x14ac:dyDescent="0.15">
      <c r="B39" s="260"/>
      <c r="C39" s="299"/>
      <c r="D39" s="160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0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</row>
    <row r="40" spans="2:45" x14ac:dyDescent="0.15">
      <c r="B40" s="333"/>
      <c r="C40" s="334"/>
      <c r="D40" s="166"/>
      <c r="E40" s="170"/>
      <c r="F40" s="170"/>
      <c r="G40" s="166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66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</row>
    <row r="41" spans="2:45" x14ac:dyDescent="0.15">
      <c r="B41" s="186" t="s">
        <v>111</v>
      </c>
      <c r="C41" s="136" t="s">
        <v>225</v>
      </c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</row>
    <row r="42" spans="2:45" x14ac:dyDescent="0.15">
      <c r="B42" s="234" t="s">
        <v>113</v>
      </c>
      <c r="C42" s="136" t="s">
        <v>114</v>
      </c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</row>
    <row r="43" spans="2:45" x14ac:dyDescent="0.15"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</row>
    <row r="44" spans="2:45" x14ac:dyDescent="0.15"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</row>
    <row r="45" spans="2:45" x14ac:dyDescent="0.15"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</row>
    <row r="46" spans="2:45" x14ac:dyDescent="0.15"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</row>
    <row r="47" spans="2:45" x14ac:dyDescent="0.15"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</row>
    <row r="48" spans="2:45" x14ac:dyDescent="0.15"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</row>
    <row r="49" spans="20:45" x14ac:dyDescent="0.15"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</row>
    <row r="50" spans="20:45" x14ac:dyDescent="0.15"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</row>
    <row r="51" spans="20:45" x14ac:dyDescent="0.15">
      <c r="T51" s="135"/>
      <c r="U51" s="135"/>
    </row>
    <row r="52" spans="20:45" x14ac:dyDescent="0.15">
      <c r="T52" s="135"/>
      <c r="U52" s="135"/>
    </row>
  </sheetData>
  <mergeCells count="10">
    <mergeCell ref="Z5:AC5"/>
    <mergeCell ref="AD5:AG5"/>
    <mergeCell ref="AH5:AK5"/>
    <mergeCell ref="AL5:AO5"/>
    <mergeCell ref="C5:D5"/>
    <mergeCell ref="E5:H5"/>
    <mergeCell ref="I5:L5"/>
    <mergeCell ref="M5:P5"/>
    <mergeCell ref="Q5:T5"/>
    <mergeCell ref="X5:Y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8"/>
  <sheetViews>
    <sheetView zoomScaleNormal="100" workbookViewId="0"/>
  </sheetViews>
  <sheetFormatPr defaultColWidth="7.5" defaultRowHeight="12" x14ac:dyDescent="0.15"/>
  <cols>
    <col min="1" max="1" width="1.625" style="136" customWidth="1"/>
    <col min="2" max="2" width="4.125" style="136" customWidth="1"/>
    <col min="3" max="3" width="8.625" style="136" customWidth="1"/>
    <col min="4" max="4" width="2.625" style="136" customWidth="1"/>
    <col min="5" max="7" width="7.625" style="136" customWidth="1"/>
    <col min="8" max="8" width="10.5" style="136" customWidth="1"/>
    <col min="9" max="11" width="7.625" style="136" customWidth="1"/>
    <col min="12" max="12" width="9.125" style="136" customWidth="1"/>
    <col min="13" max="15" width="7.625" style="136" customWidth="1"/>
    <col min="16" max="16" width="9.125" style="136" customWidth="1"/>
    <col min="17" max="17" width="7.5" style="136"/>
    <col min="18" max="18" width="9" style="136" customWidth="1"/>
    <col min="19" max="19" width="6.375" style="136" customWidth="1"/>
    <col min="20" max="20" width="7.25" style="136" customWidth="1"/>
    <col min="21" max="21" width="7.5" style="136"/>
    <col min="22" max="22" width="9.125" style="136" customWidth="1"/>
    <col min="23" max="23" width="7.375" style="136" customWidth="1"/>
    <col min="24" max="24" width="7.5" style="136"/>
    <col min="25" max="25" width="8.125" style="136" customWidth="1"/>
    <col min="26" max="32" width="7.5" style="136"/>
    <col min="33" max="33" width="8" style="136" customWidth="1"/>
    <col min="34" max="16384" width="7.5" style="136"/>
  </cols>
  <sheetData>
    <row r="1" spans="2:40" x14ac:dyDescent="0.15"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</row>
    <row r="2" spans="2:40" x14ac:dyDescent="0.15"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</row>
    <row r="3" spans="2:40" ht="13.5" customHeight="1" x14ac:dyDescent="0.15">
      <c r="B3" s="136" t="s">
        <v>226</v>
      </c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</row>
    <row r="4" spans="2:40" ht="13.5" customHeight="1" x14ac:dyDescent="0.15">
      <c r="P4" s="138" t="s">
        <v>227</v>
      </c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9"/>
      <c r="AH4" s="135"/>
      <c r="AI4" s="135"/>
      <c r="AJ4" s="135"/>
      <c r="AK4" s="135"/>
      <c r="AL4" s="135"/>
      <c r="AM4" s="135"/>
      <c r="AN4" s="135"/>
    </row>
    <row r="5" spans="2:40" ht="6" customHeight="1" x14ac:dyDescent="0.15">
      <c r="B5" s="151"/>
      <c r="C5" s="151"/>
      <c r="D5" s="151"/>
      <c r="E5" s="151"/>
      <c r="F5" s="151"/>
      <c r="G5" s="151"/>
      <c r="H5" s="151"/>
      <c r="I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</row>
    <row r="6" spans="2:40" ht="13.5" customHeight="1" x14ac:dyDescent="0.15">
      <c r="B6" s="140"/>
      <c r="C6" s="141" t="s">
        <v>90</v>
      </c>
      <c r="D6" s="142"/>
      <c r="E6" s="788" t="s">
        <v>228</v>
      </c>
      <c r="F6" s="789"/>
      <c r="G6" s="789"/>
      <c r="H6" s="790"/>
      <c r="I6" s="788" t="s">
        <v>229</v>
      </c>
      <c r="J6" s="789"/>
      <c r="K6" s="789"/>
      <c r="L6" s="790"/>
      <c r="M6" s="788" t="s">
        <v>230</v>
      </c>
      <c r="N6" s="789"/>
      <c r="O6" s="789"/>
      <c r="P6" s="790"/>
      <c r="R6" s="135"/>
      <c r="S6" s="135"/>
      <c r="T6" s="144"/>
      <c r="U6" s="144"/>
      <c r="V6" s="784"/>
      <c r="W6" s="784"/>
      <c r="X6" s="784"/>
      <c r="Y6" s="784"/>
      <c r="Z6" s="784"/>
      <c r="AA6" s="784"/>
      <c r="AB6" s="784"/>
      <c r="AC6" s="784"/>
      <c r="AD6" s="784"/>
      <c r="AE6" s="784"/>
      <c r="AF6" s="784"/>
      <c r="AG6" s="784"/>
      <c r="AH6" s="135"/>
      <c r="AI6" s="135"/>
      <c r="AJ6" s="135"/>
      <c r="AK6" s="135"/>
      <c r="AL6" s="135"/>
      <c r="AM6" s="135"/>
      <c r="AN6" s="135"/>
    </row>
    <row r="7" spans="2:40" x14ac:dyDescent="0.15">
      <c r="B7" s="150" t="s">
        <v>219</v>
      </c>
      <c r="C7" s="151"/>
      <c r="D7" s="166"/>
      <c r="E7" s="141" t="s">
        <v>223</v>
      </c>
      <c r="F7" s="272" t="s">
        <v>224</v>
      </c>
      <c r="G7" s="143" t="s">
        <v>175</v>
      </c>
      <c r="H7" s="272" t="s">
        <v>222</v>
      </c>
      <c r="I7" s="141" t="s">
        <v>223</v>
      </c>
      <c r="J7" s="272" t="s">
        <v>224</v>
      </c>
      <c r="K7" s="143" t="s">
        <v>175</v>
      </c>
      <c r="L7" s="272" t="s">
        <v>176</v>
      </c>
      <c r="M7" s="141" t="s">
        <v>223</v>
      </c>
      <c r="N7" s="272" t="s">
        <v>224</v>
      </c>
      <c r="O7" s="143" t="s">
        <v>175</v>
      </c>
      <c r="P7" s="272" t="s">
        <v>222</v>
      </c>
      <c r="R7" s="135"/>
      <c r="S7" s="135"/>
      <c r="T7" s="135"/>
      <c r="U7" s="135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35"/>
      <c r="AI7" s="135"/>
      <c r="AJ7" s="135"/>
      <c r="AK7" s="135"/>
      <c r="AL7" s="135"/>
      <c r="AM7" s="135"/>
      <c r="AN7" s="135"/>
    </row>
    <row r="8" spans="2:40" x14ac:dyDescent="0.15">
      <c r="B8" s="140" t="s">
        <v>102</v>
      </c>
      <c r="C8" s="158">
        <v>23</v>
      </c>
      <c r="D8" s="156" t="s">
        <v>103</v>
      </c>
      <c r="E8" s="321">
        <v>441</v>
      </c>
      <c r="F8" s="321">
        <v>759.15</v>
      </c>
      <c r="G8" s="321">
        <v>578.73838852270842</v>
      </c>
      <c r="H8" s="321">
        <v>14375920.499999994</v>
      </c>
      <c r="I8" s="321">
        <v>824.25</v>
      </c>
      <c r="J8" s="321">
        <v>1317.2250000000001</v>
      </c>
      <c r="K8" s="321">
        <v>1038.7745773000727</v>
      </c>
      <c r="L8" s="321">
        <v>1071770.5000000002</v>
      </c>
      <c r="M8" s="321">
        <v>514.5</v>
      </c>
      <c r="N8" s="321">
        <v>903</v>
      </c>
      <c r="O8" s="321">
        <v>717.10639706480561</v>
      </c>
      <c r="P8" s="331">
        <v>43680898.499999978</v>
      </c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</row>
    <row r="9" spans="2:40" x14ac:dyDescent="0.15">
      <c r="B9" s="159"/>
      <c r="C9" s="135">
        <v>24</v>
      </c>
      <c r="D9" s="160"/>
      <c r="E9" s="162">
        <v>399</v>
      </c>
      <c r="F9" s="162">
        <v>682.5</v>
      </c>
      <c r="G9" s="162">
        <v>528.15</v>
      </c>
      <c r="H9" s="162">
        <v>14829273.099999998</v>
      </c>
      <c r="I9" s="162">
        <v>766.5</v>
      </c>
      <c r="J9" s="162">
        <v>1207.5</v>
      </c>
      <c r="K9" s="162">
        <v>952.35</v>
      </c>
      <c r="L9" s="162">
        <v>1035545.7000000001</v>
      </c>
      <c r="M9" s="162">
        <v>536.55000000000007</v>
      </c>
      <c r="N9" s="162">
        <v>821.1</v>
      </c>
      <c r="O9" s="162">
        <v>659.4</v>
      </c>
      <c r="P9" s="163">
        <v>43594280.899999991</v>
      </c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</row>
    <row r="10" spans="2:40" x14ac:dyDescent="0.15">
      <c r="B10" s="150"/>
      <c r="C10" s="151">
        <v>25</v>
      </c>
      <c r="D10" s="166"/>
      <c r="E10" s="170">
        <v>399</v>
      </c>
      <c r="F10" s="170">
        <v>745.5</v>
      </c>
      <c r="G10" s="170">
        <v>589.05688430955229</v>
      </c>
      <c r="H10" s="170">
        <v>14730177.6</v>
      </c>
      <c r="I10" s="170">
        <v>735</v>
      </c>
      <c r="J10" s="170">
        <v>1291.5</v>
      </c>
      <c r="K10" s="170">
        <v>1021.088898970651</v>
      </c>
      <c r="L10" s="170">
        <v>1171755.1000000003</v>
      </c>
      <c r="M10" s="170">
        <v>543.9</v>
      </c>
      <c r="N10" s="170">
        <v>913.5</v>
      </c>
      <c r="O10" s="170">
        <v>715.83898615544422</v>
      </c>
      <c r="P10" s="166">
        <v>45521877.000000022</v>
      </c>
      <c r="R10" s="135"/>
      <c r="S10" s="135"/>
      <c r="T10" s="135"/>
      <c r="U10" s="135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35"/>
      <c r="AI10" s="135"/>
      <c r="AJ10" s="135"/>
      <c r="AK10" s="135"/>
      <c r="AL10" s="135"/>
      <c r="AM10" s="135"/>
      <c r="AN10" s="135"/>
    </row>
    <row r="11" spans="2:40" x14ac:dyDescent="0.15">
      <c r="B11" s="159"/>
      <c r="C11" s="135">
        <v>9</v>
      </c>
      <c r="D11" s="160"/>
      <c r="E11" s="161">
        <v>540.75</v>
      </c>
      <c r="F11" s="161">
        <v>682.5</v>
      </c>
      <c r="G11" s="161">
        <v>618.86821172597354</v>
      </c>
      <c r="H11" s="161">
        <v>1084448.1000000001</v>
      </c>
      <c r="I11" s="161">
        <v>997.5</v>
      </c>
      <c r="J11" s="161">
        <v>1291.5</v>
      </c>
      <c r="K11" s="161">
        <v>1123.6109998575585</v>
      </c>
      <c r="L11" s="161">
        <v>94442.499999999985</v>
      </c>
      <c r="M11" s="161">
        <v>693</v>
      </c>
      <c r="N11" s="161">
        <v>815.85</v>
      </c>
      <c r="O11" s="161">
        <v>754.77985981487268</v>
      </c>
      <c r="P11" s="160">
        <v>3457662.0000000005</v>
      </c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</row>
    <row r="12" spans="2:40" x14ac:dyDescent="0.15">
      <c r="B12" s="159"/>
      <c r="C12" s="135">
        <v>10</v>
      </c>
      <c r="D12" s="160"/>
      <c r="E12" s="161">
        <v>524.89499999999998</v>
      </c>
      <c r="F12" s="161">
        <v>677.25</v>
      </c>
      <c r="G12" s="161">
        <v>599.32920957354872</v>
      </c>
      <c r="H12" s="161">
        <v>1243773.3000000003</v>
      </c>
      <c r="I12" s="161">
        <v>966</v>
      </c>
      <c r="J12" s="161">
        <v>1239</v>
      </c>
      <c r="K12" s="161">
        <v>1088.9190023752969</v>
      </c>
      <c r="L12" s="161">
        <v>100184.20000000001</v>
      </c>
      <c r="M12" s="161">
        <v>645.75</v>
      </c>
      <c r="N12" s="161">
        <v>781.2</v>
      </c>
      <c r="O12" s="161">
        <v>699.38718532554765</v>
      </c>
      <c r="P12" s="160">
        <v>3914545.5000000005</v>
      </c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</row>
    <row r="13" spans="2:40" x14ac:dyDescent="0.15">
      <c r="B13" s="159"/>
      <c r="C13" s="135">
        <v>11</v>
      </c>
      <c r="D13" s="160"/>
      <c r="E13" s="161">
        <v>546</v>
      </c>
      <c r="F13" s="161">
        <v>714</v>
      </c>
      <c r="G13" s="161">
        <v>614.02069491153941</v>
      </c>
      <c r="H13" s="161">
        <v>1397239.7999999998</v>
      </c>
      <c r="I13" s="161">
        <v>945</v>
      </c>
      <c r="J13" s="161">
        <v>1218</v>
      </c>
      <c r="K13" s="161">
        <v>1081.1424400453272</v>
      </c>
      <c r="L13" s="161">
        <v>91364.000000000015</v>
      </c>
      <c r="M13" s="161">
        <v>647.85</v>
      </c>
      <c r="N13" s="161">
        <v>787.5</v>
      </c>
      <c r="O13" s="161">
        <v>706.93612568586593</v>
      </c>
      <c r="P13" s="160">
        <v>3987279.3999999994</v>
      </c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</row>
    <row r="14" spans="2:40" x14ac:dyDescent="0.15">
      <c r="B14" s="159"/>
      <c r="C14" s="135">
        <v>12</v>
      </c>
      <c r="D14" s="160"/>
      <c r="E14" s="161">
        <v>561.75</v>
      </c>
      <c r="F14" s="161">
        <v>745.5</v>
      </c>
      <c r="G14" s="161">
        <v>641.03964970603477</v>
      </c>
      <c r="H14" s="161">
        <v>1213540.8</v>
      </c>
      <c r="I14" s="161">
        <v>945</v>
      </c>
      <c r="J14" s="161">
        <v>1270.5</v>
      </c>
      <c r="K14" s="161">
        <v>1101.5761312130289</v>
      </c>
      <c r="L14" s="161">
        <v>113749.9</v>
      </c>
      <c r="M14" s="161">
        <v>687.75</v>
      </c>
      <c r="N14" s="161">
        <v>913.5</v>
      </c>
      <c r="O14" s="161">
        <v>801.36914174736523</v>
      </c>
      <c r="P14" s="160">
        <v>3627435.4000000004</v>
      </c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</row>
    <row r="15" spans="2:40" x14ac:dyDescent="0.15">
      <c r="B15" s="159">
        <v>26</v>
      </c>
      <c r="C15" s="135">
        <v>1</v>
      </c>
      <c r="D15" s="160"/>
      <c r="E15" s="161">
        <v>504</v>
      </c>
      <c r="F15" s="161">
        <v>672</v>
      </c>
      <c r="G15" s="161">
        <v>583.13599866713218</v>
      </c>
      <c r="H15" s="161">
        <v>1329445.6000000001</v>
      </c>
      <c r="I15" s="161">
        <v>871.5</v>
      </c>
      <c r="J15" s="161">
        <v>1228.5</v>
      </c>
      <c r="K15" s="161">
        <v>986.97317987249789</v>
      </c>
      <c r="L15" s="161">
        <v>105899.99999999999</v>
      </c>
      <c r="M15" s="161">
        <v>588</v>
      </c>
      <c r="N15" s="161">
        <v>777</v>
      </c>
      <c r="O15" s="161">
        <v>664.85501801000851</v>
      </c>
      <c r="P15" s="161">
        <v>4075717.1</v>
      </c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</row>
    <row r="16" spans="2:40" x14ac:dyDescent="0.15">
      <c r="B16" s="159"/>
      <c r="C16" s="135">
        <v>2</v>
      </c>
      <c r="D16" s="160"/>
      <c r="E16" s="161">
        <v>504</v>
      </c>
      <c r="F16" s="161">
        <v>682.5</v>
      </c>
      <c r="G16" s="161">
        <v>585.91342490169154</v>
      </c>
      <c r="H16" s="161">
        <v>1419393.5</v>
      </c>
      <c r="I16" s="161">
        <v>871.5</v>
      </c>
      <c r="J16" s="161">
        <v>1176</v>
      </c>
      <c r="K16" s="161">
        <v>970.14438070839822</v>
      </c>
      <c r="L16" s="161">
        <v>117092.70000000001</v>
      </c>
      <c r="M16" s="161">
        <v>588</v>
      </c>
      <c r="N16" s="161">
        <v>740.25</v>
      </c>
      <c r="O16" s="161">
        <v>672.95725450029829</v>
      </c>
      <c r="P16" s="160">
        <v>3810956.9000000008</v>
      </c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</row>
    <row r="17" spans="2:40" x14ac:dyDescent="0.15">
      <c r="B17" s="159"/>
      <c r="C17" s="135">
        <v>3</v>
      </c>
      <c r="D17" s="160"/>
      <c r="E17" s="161">
        <v>556.5</v>
      </c>
      <c r="F17" s="161">
        <v>724.5</v>
      </c>
      <c r="G17" s="161">
        <v>636.27892943961979</v>
      </c>
      <c r="H17" s="161">
        <v>1360116.7000000002</v>
      </c>
      <c r="I17" s="161">
        <v>903</v>
      </c>
      <c r="J17" s="161">
        <v>1260</v>
      </c>
      <c r="K17" s="161">
        <v>993.04056378075541</v>
      </c>
      <c r="L17" s="161">
        <v>125014.39999999999</v>
      </c>
      <c r="M17" s="161">
        <v>651</v>
      </c>
      <c r="N17" s="161">
        <v>825.30000000000007</v>
      </c>
      <c r="O17" s="161">
        <v>743.20859200730433</v>
      </c>
      <c r="P17" s="160">
        <v>3859976.6999999997</v>
      </c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</row>
    <row r="18" spans="2:40" x14ac:dyDescent="0.15">
      <c r="B18" s="159"/>
      <c r="C18" s="135">
        <v>4</v>
      </c>
      <c r="D18" s="160"/>
      <c r="E18" s="161">
        <v>572.4</v>
      </c>
      <c r="F18" s="161">
        <v>961.2</v>
      </c>
      <c r="G18" s="161">
        <v>680.19795168491487</v>
      </c>
      <c r="H18" s="161">
        <v>1159921.7000000002</v>
      </c>
      <c r="I18" s="161">
        <v>950.4</v>
      </c>
      <c r="J18" s="161">
        <v>1512</v>
      </c>
      <c r="K18" s="161">
        <v>1100.3124812704048</v>
      </c>
      <c r="L18" s="161">
        <v>96478.999999999971</v>
      </c>
      <c r="M18" s="161">
        <v>694.44</v>
      </c>
      <c r="N18" s="161">
        <v>1112.4000000000001</v>
      </c>
      <c r="O18" s="161">
        <v>825.25022038330133</v>
      </c>
      <c r="P18" s="160">
        <v>3643550.8000000003</v>
      </c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</row>
    <row r="19" spans="2:40" x14ac:dyDescent="0.15">
      <c r="B19" s="150"/>
      <c r="C19" s="151">
        <v>5</v>
      </c>
      <c r="D19" s="166"/>
      <c r="E19" s="170">
        <v>702</v>
      </c>
      <c r="F19" s="170">
        <v>939.6</v>
      </c>
      <c r="G19" s="170">
        <v>820.31029860226215</v>
      </c>
      <c r="H19" s="170">
        <v>987202.1</v>
      </c>
      <c r="I19" s="170">
        <v>1112.4000000000001</v>
      </c>
      <c r="J19" s="170">
        <v>1620</v>
      </c>
      <c r="K19" s="170">
        <v>1369.7589894134092</v>
      </c>
      <c r="L19" s="170">
        <v>69351.199999999997</v>
      </c>
      <c r="M19" s="170">
        <v>819.72</v>
      </c>
      <c r="N19" s="170">
        <v>1050.192</v>
      </c>
      <c r="O19" s="170">
        <v>895.12449986920012</v>
      </c>
      <c r="P19" s="166">
        <v>3531352.0000000005</v>
      </c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</row>
    <row r="20" spans="2:40" ht="11.1" customHeight="1" x14ac:dyDescent="0.15">
      <c r="B20" s="148"/>
      <c r="C20" s="299">
        <v>41760</v>
      </c>
      <c r="E20" s="221">
        <v>788.4</v>
      </c>
      <c r="F20" s="221">
        <v>928.8</v>
      </c>
      <c r="G20" s="221">
        <v>853.20073703366654</v>
      </c>
      <c r="H20" s="161">
        <v>47451.7</v>
      </c>
      <c r="I20" s="221">
        <v>1112.4000000000001</v>
      </c>
      <c r="J20" s="221">
        <v>1458</v>
      </c>
      <c r="K20" s="221">
        <v>1301.0242595204516</v>
      </c>
      <c r="L20" s="161">
        <v>3070.4</v>
      </c>
      <c r="M20" s="221">
        <v>906.12</v>
      </c>
      <c r="N20" s="221">
        <v>1050.192</v>
      </c>
      <c r="O20" s="221">
        <v>956.28198544010627</v>
      </c>
      <c r="P20" s="161">
        <v>135818</v>
      </c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</row>
    <row r="21" spans="2:40" ht="11.1" customHeight="1" x14ac:dyDescent="0.15">
      <c r="B21" s="159"/>
      <c r="C21" s="299">
        <v>41761</v>
      </c>
      <c r="E21" s="159">
        <v>788.4</v>
      </c>
      <c r="F21" s="161">
        <v>939.6</v>
      </c>
      <c r="G21" s="135">
        <v>863.74219909839712</v>
      </c>
      <c r="H21" s="161">
        <v>44696.2</v>
      </c>
      <c r="I21" s="159">
        <v>1274.4000000000001</v>
      </c>
      <c r="J21" s="161">
        <v>1566</v>
      </c>
      <c r="K21" s="135">
        <v>1361.1282077922078</v>
      </c>
      <c r="L21" s="161">
        <v>4717.6000000000004</v>
      </c>
      <c r="M21" s="159">
        <v>913.68</v>
      </c>
      <c r="N21" s="161">
        <v>1042.2</v>
      </c>
      <c r="O21" s="135">
        <v>955.87496313771737</v>
      </c>
      <c r="P21" s="161">
        <v>128142.2</v>
      </c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</row>
    <row r="22" spans="2:40" ht="11.1" customHeight="1" x14ac:dyDescent="0.15">
      <c r="B22" s="159"/>
      <c r="C22" s="299">
        <v>41766</v>
      </c>
      <c r="E22" s="159">
        <v>777.6</v>
      </c>
      <c r="F22" s="161">
        <v>918</v>
      </c>
      <c r="G22" s="135">
        <v>843.27650204466784</v>
      </c>
      <c r="H22" s="161">
        <v>17253.3</v>
      </c>
      <c r="I22" s="159">
        <v>1274.4000000000001</v>
      </c>
      <c r="J22" s="161">
        <v>1512</v>
      </c>
      <c r="K22" s="135">
        <v>1323.961424332344</v>
      </c>
      <c r="L22" s="161">
        <v>1757.3</v>
      </c>
      <c r="M22" s="159">
        <v>870.48</v>
      </c>
      <c r="N22" s="161">
        <v>1014.12</v>
      </c>
      <c r="O22" s="135">
        <v>923.93034260596369</v>
      </c>
      <c r="P22" s="161">
        <v>105603.3</v>
      </c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</row>
    <row r="23" spans="2:40" ht="11.1" customHeight="1" x14ac:dyDescent="0.15">
      <c r="B23" s="159"/>
      <c r="C23" s="299">
        <v>41767</v>
      </c>
      <c r="E23" s="159">
        <v>756</v>
      </c>
      <c r="F23" s="161">
        <v>896.4</v>
      </c>
      <c r="G23" s="135">
        <v>825.89360410656093</v>
      </c>
      <c r="H23" s="161">
        <v>35910</v>
      </c>
      <c r="I23" s="159">
        <v>1231.2</v>
      </c>
      <c r="J23" s="161">
        <v>1490.4</v>
      </c>
      <c r="K23" s="135">
        <v>1296.1322164948451</v>
      </c>
      <c r="L23" s="161">
        <v>1118.0999999999999</v>
      </c>
      <c r="M23" s="159">
        <v>825.12</v>
      </c>
      <c r="N23" s="161">
        <v>961.2</v>
      </c>
      <c r="O23" s="135">
        <v>898.86508404089432</v>
      </c>
      <c r="P23" s="161">
        <v>63695.1</v>
      </c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</row>
    <row r="24" spans="2:40" ht="11.1" customHeight="1" x14ac:dyDescent="0.15">
      <c r="B24" s="159"/>
      <c r="C24" s="299">
        <v>41768</v>
      </c>
      <c r="E24" s="159">
        <v>745.2</v>
      </c>
      <c r="F24" s="161">
        <v>896.4</v>
      </c>
      <c r="G24" s="135">
        <v>826.57728899945334</v>
      </c>
      <c r="H24" s="161">
        <v>67389.100000000006</v>
      </c>
      <c r="I24" s="159">
        <v>1188</v>
      </c>
      <c r="J24" s="161">
        <v>1566</v>
      </c>
      <c r="K24" s="135">
        <v>1322.1637533167166</v>
      </c>
      <c r="L24" s="161">
        <v>3280</v>
      </c>
      <c r="M24" s="159">
        <v>825.12</v>
      </c>
      <c r="N24" s="161">
        <v>934.2</v>
      </c>
      <c r="O24" s="135">
        <v>881.6531306035555</v>
      </c>
      <c r="P24" s="161">
        <v>248290.2</v>
      </c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</row>
    <row r="25" spans="2:40" ht="11.1" customHeight="1" x14ac:dyDescent="0.15">
      <c r="B25" s="159"/>
      <c r="C25" s="299">
        <v>41771</v>
      </c>
      <c r="E25" s="159">
        <v>739.8</v>
      </c>
      <c r="F25" s="161">
        <v>896.4</v>
      </c>
      <c r="G25" s="135">
        <v>831.24756225777367</v>
      </c>
      <c r="H25" s="161">
        <v>144544.4</v>
      </c>
      <c r="I25" s="159">
        <v>1188</v>
      </c>
      <c r="J25" s="161">
        <v>1582.2</v>
      </c>
      <c r="K25" s="135">
        <v>1348.2422652585242</v>
      </c>
      <c r="L25" s="161">
        <v>11510.6</v>
      </c>
      <c r="M25" s="159">
        <v>842.4</v>
      </c>
      <c r="N25" s="161">
        <v>935.28</v>
      </c>
      <c r="O25" s="135">
        <v>886.72688015578342</v>
      </c>
      <c r="P25" s="161">
        <v>548831.19999999995</v>
      </c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</row>
    <row r="26" spans="2:40" ht="11.1" customHeight="1" x14ac:dyDescent="0.15">
      <c r="B26" s="159"/>
      <c r="C26" s="299">
        <v>41772</v>
      </c>
      <c r="E26" s="159">
        <v>734.4</v>
      </c>
      <c r="F26" s="161">
        <v>885.6</v>
      </c>
      <c r="G26" s="135">
        <v>826.57662373252958</v>
      </c>
      <c r="H26" s="161">
        <v>40478.9</v>
      </c>
      <c r="I26" s="159">
        <v>1188</v>
      </c>
      <c r="J26" s="161">
        <v>1614.1679999999999</v>
      </c>
      <c r="K26" s="135">
        <v>1371.5700831024924</v>
      </c>
      <c r="L26" s="161">
        <v>1761.3</v>
      </c>
      <c r="M26" s="159">
        <v>846.72</v>
      </c>
      <c r="N26" s="161">
        <v>939.6</v>
      </c>
      <c r="O26" s="135">
        <v>890.31202804317491</v>
      </c>
      <c r="P26" s="161">
        <v>198234.7</v>
      </c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</row>
    <row r="27" spans="2:40" ht="11.1" customHeight="1" x14ac:dyDescent="0.15">
      <c r="B27" s="159"/>
      <c r="C27" s="299">
        <v>41773</v>
      </c>
      <c r="E27" s="159">
        <v>729</v>
      </c>
      <c r="F27" s="161">
        <v>886.68</v>
      </c>
      <c r="G27" s="135">
        <v>828.72637462934506</v>
      </c>
      <c r="H27" s="161">
        <v>55221.2</v>
      </c>
      <c r="I27" s="159">
        <v>1188</v>
      </c>
      <c r="J27" s="161">
        <v>1618.92</v>
      </c>
      <c r="K27" s="135">
        <v>1375.5221265443649</v>
      </c>
      <c r="L27" s="161">
        <v>5149.8</v>
      </c>
      <c r="M27" s="159">
        <v>842.4</v>
      </c>
      <c r="N27" s="161">
        <v>946.08</v>
      </c>
      <c r="O27" s="135">
        <v>893.86901068669965</v>
      </c>
      <c r="P27" s="161">
        <v>150866.1</v>
      </c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</row>
    <row r="28" spans="2:40" ht="11.1" customHeight="1" x14ac:dyDescent="0.15">
      <c r="B28" s="159"/>
      <c r="C28" s="299">
        <v>41774</v>
      </c>
      <c r="E28" s="131">
        <v>723.6</v>
      </c>
      <c r="F28" s="131">
        <v>885.6</v>
      </c>
      <c r="G28" s="131">
        <v>823.94740250598352</v>
      </c>
      <c r="H28" s="332">
        <v>32927.699999999997</v>
      </c>
      <c r="I28" s="131">
        <v>1188</v>
      </c>
      <c r="J28" s="131">
        <v>1600.1279999999999</v>
      </c>
      <c r="K28" s="131">
        <v>1394.1200524246397</v>
      </c>
      <c r="L28" s="332">
        <v>2790.6</v>
      </c>
      <c r="M28" s="131">
        <v>847.47600000000011</v>
      </c>
      <c r="N28" s="131">
        <v>942.84</v>
      </c>
      <c r="O28" s="131">
        <v>890.03285227131335</v>
      </c>
      <c r="P28" s="332">
        <v>183966.4</v>
      </c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</row>
    <row r="29" spans="2:40" ht="11.1" customHeight="1" x14ac:dyDescent="0.15">
      <c r="B29" s="159"/>
      <c r="C29" s="299">
        <v>41775</v>
      </c>
      <c r="E29" s="131">
        <v>712.8</v>
      </c>
      <c r="F29" s="131">
        <v>880.2</v>
      </c>
      <c r="G29" s="131">
        <v>817.86881106267867</v>
      </c>
      <c r="H29" s="179">
        <v>17366.5</v>
      </c>
      <c r="I29" s="131">
        <v>1188</v>
      </c>
      <c r="J29" s="131">
        <v>1614.06</v>
      </c>
      <c r="K29" s="131">
        <v>1393.3652238805971</v>
      </c>
      <c r="L29" s="179">
        <v>619.9</v>
      </c>
      <c r="M29" s="131">
        <v>834.84</v>
      </c>
      <c r="N29" s="131">
        <v>935.28</v>
      </c>
      <c r="O29" s="131">
        <v>886.04539908218374</v>
      </c>
      <c r="P29" s="179">
        <v>46557.1</v>
      </c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</row>
    <row r="30" spans="2:40" ht="11.1" customHeight="1" x14ac:dyDescent="0.15">
      <c r="B30" s="159"/>
      <c r="C30" s="299">
        <v>41778</v>
      </c>
      <c r="E30" s="131">
        <v>712.8</v>
      </c>
      <c r="F30" s="131">
        <v>891</v>
      </c>
      <c r="G30" s="131">
        <v>821.1145072703581</v>
      </c>
      <c r="H30" s="179">
        <v>95241.1</v>
      </c>
      <c r="I30" s="131">
        <v>1188</v>
      </c>
      <c r="J30" s="131">
        <v>1620</v>
      </c>
      <c r="K30" s="131">
        <v>1398.576308186196</v>
      </c>
      <c r="L30" s="179">
        <v>7913.5</v>
      </c>
      <c r="M30" s="131">
        <v>839.16</v>
      </c>
      <c r="N30" s="131">
        <v>939.70800000000008</v>
      </c>
      <c r="O30" s="131">
        <v>890.80799100977868</v>
      </c>
      <c r="P30" s="179">
        <v>379854.9</v>
      </c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</row>
    <row r="31" spans="2:40" ht="11.1" customHeight="1" x14ac:dyDescent="0.15">
      <c r="B31" s="159"/>
      <c r="C31" s="299">
        <v>41779</v>
      </c>
      <c r="E31" s="159">
        <v>712.8</v>
      </c>
      <c r="F31" s="161">
        <v>899.64</v>
      </c>
      <c r="G31" s="135">
        <v>824.07767758450132</v>
      </c>
      <c r="H31" s="161">
        <v>19485.3</v>
      </c>
      <c r="I31" s="159">
        <v>1188</v>
      </c>
      <c r="J31" s="161">
        <v>1566</v>
      </c>
      <c r="K31" s="135">
        <v>1405.3523029682701</v>
      </c>
      <c r="L31" s="161">
        <v>506.7</v>
      </c>
      <c r="M31" s="159">
        <v>829.44</v>
      </c>
      <c r="N31" s="161">
        <v>936.46800000000007</v>
      </c>
      <c r="O31" s="135">
        <v>887.7900367049541</v>
      </c>
      <c r="P31" s="161">
        <v>35864.1</v>
      </c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</row>
    <row r="32" spans="2:40" ht="11.1" customHeight="1" x14ac:dyDescent="0.15">
      <c r="B32" s="159"/>
      <c r="C32" s="299">
        <v>41780</v>
      </c>
      <c r="E32" s="159">
        <v>712.8</v>
      </c>
      <c r="F32" s="161">
        <v>901.8</v>
      </c>
      <c r="G32" s="135">
        <v>825.92818577419666</v>
      </c>
      <c r="H32" s="161">
        <v>53161.599999999999</v>
      </c>
      <c r="I32" s="159">
        <v>1188</v>
      </c>
      <c r="J32" s="161">
        <v>1620</v>
      </c>
      <c r="K32" s="135">
        <v>1409.0930247647887</v>
      </c>
      <c r="L32" s="161">
        <v>4474.5</v>
      </c>
      <c r="M32" s="159">
        <v>838.08</v>
      </c>
      <c r="N32" s="161">
        <v>942.84</v>
      </c>
      <c r="O32" s="135">
        <v>891.04227595573423</v>
      </c>
      <c r="P32" s="161">
        <v>212157.5</v>
      </c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</row>
    <row r="33" spans="2:40" ht="11.1" customHeight="1" x14ac:dyDescent="0.15">
      <c r="B33" s="159"/>
      <c r="C33" s="299">
        <v>41781</v>
      </c>
      <c r="E33" s="159">
        <v>702</v>
      </c>
      <c r="F33" s="161">
        <v>906.87600000000009</v>
      </c>
      <c r="G33" s="135">
        <v>799.30378499919698</v>
      </c>
      <c r="H33" s="161">
        <v>31742.2</v>
      </c>
      <c r="I33" s="159">
        <v>1188</v>
      </c>
      <c r="J33" s="161">
        <v>1566</v>
      </c>
      <c r="K33" s="135">
        <v>1398.6600881797183</v>
      </c>
      <c r="L33" s="161">
        <v>2002.9</v>
      </c>
      <c r="M33" s="159">
        <v>819.72</v>
      </c>
      <c r="N33" s="161">
        <v>934.2</v>
      </c>
      <c r="O33" s="135">
        <v>881.54554034922126</v>
      </c>
      <c r="P33" s="161">
        <v>124068.6</v>
      </c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</row>
    <row r="34" spans="2:40" ht="11.1" customHeight="1" x14ac:dyDescent="0.15">
      <c r="B34" s="159"/>
      <c r="C34" s="299">
        <v>41782</v>
      </c>
      <c r="E34" s="159">
        <v>702</v>
      </c>
      <c r="F34" s="161">
        <v>896.4</v>
      </c>
      <c r="G34" s="135">
        <v>796.39240847135704</v>
      </c>
      <c r="H34" s="161">
        <v>64906.7</v>
      </c>
      <c r="I34" s="159">
        <v>1209.5999999999999</v>
      </c>
      <c r="J34" s="161">
        <v>1620</v>
      </c>
      <c r="K34" s="135">
        <v>1425.2336499321575</v>
      </c>
      <c r="L34" s="161">
        <v>1637</v>
      </c>
      <c r="M34" s="159">
        <v>831.6</v>
      </c>
      <c r="N34" s="161">
        <v>937.44</v>
      </c>
      <c r="O34" s="135">
        <v>885.63411568746142</v>
      </c>
      <c r="P34" s="161">
        <v>140188.20000000001</v>
      </c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</row>
    <row r="35" spans="2:40" ht="11.1" customHeight="1" x14ac:dyDescent="0.15">
      <c r="B35" s="159"/>
      <c r="C35" s="299">
        <v>41785</v>
      </c>
      <c r="E35" s="159">
        <v>702</v>
      </c>
      <c r="F35" s="161">
        <v>896.4</v>
      </c>
      <c r="G35" s="135">
        <v>797.40396722917387</v>
      </c>
      <c r="H35" s="161">
        <v>86341</v>
      </c>
      <c r="I35" s="159">
        <v>1220.4000000000001</v>
      </c>
      <c r="J35" s="161">
        <v>1620</v>
      </c>
      <c r="K35" s="135">
        <v>1431.142612419701</v>
      </c>
      <c r="L35" s="161">
        <v>7025.4</v>
      </c>
      <c r="M35" s="159">
        <v>832.68</v>
      </c>
      <c r="N35" s="161">
        <v>941.76</v>
      </c>
      <c r="O35" s="135">
        <v>889.5328737817922</v>
      </c>
      <c r="P35" s="161">
        <v>305526.2</v>
      </c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</row>
    <row r="36" spans="2:40" ht="11.1" customHeight="1" x14ac:dyDescent="0.15">
      <c r="B36" s="159"/>
      <c r="C36" s="299">
        <v>41786</v>
      </c>
      <c r="E36" s="159">
        <v>702</v>
      </c>
      <c r="F36" s="161">
        <v>897.15600000000006</v>
      </c>
      <c r="G36" s="135">
        <v>799.02017643599288</v>
      </c>
      <c r="H36" s="161">
        <v>32891.599999999999</v>
      </c>
      <c r="I36" s="159">
        <v>1220.4000000000001</v>
      </c>
      <c r="J36" s="161">
        <v>1620</v>
      </c>
      <c r="K36" s="135">
        <v>1435.9817613991256</v>
      </c>
      <c r="L36" s="161">
        <v>1113.2</v>
      </c>
      <c r="M36" s="159">
        <v>846.72</v>
      </c>
      <c r="N36" s="161">
        <v>946.08</v>
      </c>
      <c r="O36" s="135">
        <v>894.72870201475871</v>
      </c>
      <c r="P36" s="161">
        <v>78022.600000000006</v>
      </c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</row>
    <row r="37" spans="2:40" ht="11.1" customHeight="1" x14ac:dyDescent="0.15">
      <c r="B37" s="159"/>
      <c r="C37" s="299">
        <v>41787</v>
      </c>
      <c r="E37" s="159">
        <v>702</v>
      </c>
      <c r="F37" s="161">
        <v>910.44</v>
      </c>
      <c r="G37" s="135">
        <v>804.23662518183289</v>
      </c>
      <c r="H37" s="161">
        <v>40794.400000000001</v>
      </c>
      <c r="I37" s="159">
        <v>1225.8</v>
      </c>
      <c r="J37" s="161">
        <v>1620</v>
      </c>
      <c r="K37" s="135">
        <v>1447.0985635359116</v>
      </c>
      <c r="L37" s="161">
        <v>4357.2</v>
      </c>
      <c r="M37" s="159">
        <v>855.36</v>
      </c>
      <c r="N37" s="161">
        <v>950.4</v>
      </c>
      <c r="O37" s="135">
        <v>901.88975282757019</v>
      </c>
      <c r="P37" s="161">
        <v>213935.8</v>
      </c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</row>
    <row r="38" spans="2:40" ht="11.1" customHeight="1" x14ac:dyDescent="0.15">
      <c r="B38" s="159"/>
      <c r="C38" s="299">
        <v>41788</v>
      </c>
      <c r="D38" s="135"/>
      <c r="E38" s="159">
        <v>712.8</v>
      </c>
      <c r="F38" s="161">
        <v>918</v>
      </c>
      <c r="G38" s="135">
        <v>809.7733417220926</v>
      </c>
      <c r="H38" s="161">
        <v>21989.4</v>
      </c>
      <c r="I38" s="335">
        <v>1242</v>
      </c>
      <c r="J38" s="335">
        <v>1620</v>
      </c>
      <c r="K38" s="335">
        <v>1458.0988384371701</v>
      </c>
      <c r="L38" s="161">
        <v>1538</v>
      </c>
      <c r="M38" s="159">
        <v>901.8</v>
      </c>
      <c r="N38" s="161">
        <v>970.92</v>
      </c>
      <c r="O38" s="135">
        <v>920.8690280065897</v>
      </c>
      <c r="P38" s="161">
        <v>88474.3</v>
      </c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</row>
    <row r="39" spans="2:40" x14ac:dyDescent="0.15">
      <c r="B39" s="159"/>
      <c r="C39" s="299">
        <v>41789</v>
      </c>
      <c r="D39" s="135"/>
      <c r="E39" s="159">
        <v>739.8</v>
      </c>
      <c r="F39" s="159">
        <v>918</v>
      </c>
      <c r="G39" s="159">
        <v>815.29397738206421</v>
      </c>
      <c r="H39" s="159">
        <v>37409.800000000003</v>
      </c>
      <c r="I39" s="159">
        <v>1242</v>
      </c>
      <c r="J39" s="159">
        <v>1620</v>
      </c>
      <c r="K39" s="159">
        <v>1468.6622448979592</v>
      </c>
      <c r="L39" s="159">
        <v>3007.2</v>
      </c>
      <c r="M39" s="159">
        <v>914.76</v>
      </c>
      <c r="N39" s="159">
        <v>995.76</v>
      </c>
      <c r="O39" s="159">
        <v>940.88195681715229</v>
      </c>
      <c r="P39" s="159">
        <v>143255.5</v>
      </c>
      <c r="Q39" s="159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</row>
    <row r="40" spans="2:40" x14ac:dyDescent="0.15">
      <c r="B40" s="159"/>
      <c r="C40" s="299"/>
      <c r="D40" s="160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0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</row>
    <row r="41" spans="2:40" x14ac:dyDescent="0.15">
      <c r="B41" s="150"/>
      <c r="C41" s="334"/>
      <c r="D41" s="166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66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</row>
    <row r="42" spans="2:40" x14ac:dyDescent="0.15"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</row>
    <row r="43" spans="2:40" x14ac:dyDescent="0.15"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</row>
    <row r="44" spans="2:40" x14ac:dyDescent="0.15"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</row>
    <row r="45" spans="2:40" x14ac:dyDescent="0.15"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</row>
    <row r="46" spans="2:40" x14ac:dyDescent="0.15"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</row>
    <row r="47" spans="2:40" x14ac:dyDescent="0.15"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</row>
    <row r="48" spans="2:40" x14ac:dyDescent="0.15"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</row>
  </sheetData>
  <mergeCells count="6">
    <mergeCell ref="E6:H6"/>
    <mergeCell ref="I6:L6"/>
    <mergeCell ref="M6:P6"/>
    <mergeCell ref="V6:Y6"/>
    <mergeCell ref="Z6:AC6"/>
    <mergeCell ref="AD6:AG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"/>
  <sheetViews>
    <sheetView zoomScaleNormal="100" workbookViewId="0"/>
  </sheetViews>
  <sheetFormatPr defaultColWidth="7.5" defaultRowHeight="12" x14ac:dyDescent="0.15"/>
  <cols>
    <col min="1" max="1" width="1" style="136" customWidth="1"/>
    <col min="2" max="2" width="4.125" style="136" customWidth="1"/>
    <col min="3" max="3" width="3.125" style="136" customWidth="1"/>
    <col min="4" max="4" width="2.625" style="136" customWidth="1"/>
    <col min="5" max="7" width="7.625" style="136" customWidth="1"/>
    <col min="8" max="8" width="9.125" style="136" customWidth="1"/>
    <col min="9" max="11" width="7.625" style="136" customWidth="1"/>
    <col min="12" max="12" width="9.125" style="136" customWidth="1"/>
    <col min="13" max="15" width="7.625" style="136" customWidth="1"/>
    <col min="16" max="16" width="9.125" style="136" customWidth="1"/>
    <col min="17" max="19" width="7.625" style="136" customWidth="1"/>
    <col min="20" max="20" width="9.125" style="136" customWidth="1"/>
    <col min="21" max="25" width="7.5" style="136"/>
    <col min="26" max="26" width="9.5" style="136" customWidth="1"/>
    <col min="27" max="16384" width="7.5" style="136"/>
  </cols>
  <sheetData>
    <row r="1" spans="1:43" x14ac:dyDescent="0.15"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</row>
    <row r="2" spans="1:43" x14ac:dyDescent="0.15"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</row>
    <row r="3" spans="1:43" x14ac:dyDescent="0.15">
      <c r="B3" s="136" t="s">
        <v>231</v>
      </c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</row>
    <row r="4" spans="1:43" x14ac:dyDescent="0.15">
      <c r="T4" s="138" t="s">
        <v>89</v>
      </c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9"/>
      <c r="AP4" s="135"/>
      <c r="AQ4" s="135"/>
    </row>
    <row r="5" spans="1:43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</row>
    <row r="6" spans="1:43" ht="13.5" customHeight="1" x14ac:dyDescent="0.15">
      <c r="B6" s="159"/>
      <c r="C6" s="141" t="s">
        <v>90</v>
      </c>
      <c r="D6" s="142"/>
      <c r="E6" s="788" t="s">
        <v>232</v>
      </c>
      <c r="F6" s="789"/>
      <c r="G6" s="789"/>
      <c r="H6" s="790"/>
      <c r="I6" s="788" t="s">
        <v>233</v>
      </c>
      <c r="J6" s="789"/>
      <c r="K6" s="789"/>
      <c r="L6" s="790"/>
      <c r="M6" s="788" t="s">
        <v>234</v>
      </c>
      <c r="N6" s="789"/>
      <c r="O6" s="789"/>
      <c r="P6" s="790"/>
      <c r="Q6" s="788" t="s">
        <v>235</v>
      </c>
      <c r="R6" s="789"/>
      <c r="S6" s="789"/>
      <c r="T6" s="790"/>
      <c r="V6" s="135"/>
      <c r="W6" s="135"/>
      <c r="X6" s="144"/>
      <c r="Y6" s="144"/>
      <c r="Z6" s="784"/>
      <c r="AA6" s="784"/>
      <c r="AB6" s="784"/>
      <c r="AC6" s="784"/>
      <c r="AD6" s="784"/>
      <c r="AE6" s="784"/>
      <c r="AF6" s="784"/>
      <c r="AG6" s="784"/>
      <c r="AH6" s="784"/>
      <c r="AI6" s="784"/>
      <c r="AJ6" s="784"/>
      <c r="AK6" s="784"/>
      <c r="AL6" s="784"/>
      <c r="AM6" s="784"/>
      <c r="AN6" s="784"/>
      <c r="AO6" s="784"/>
      <c r="AP6" s="135"/>
      <c r="AQ6" s="135"/>
    </row>
    <row r="7" spans="1:43" x14ac:dyDescent="0.15">
      <c r="B7" s="336" t="s">
        <v>96</v>
      </c>
      <c r="C7" s="337"/>
      <c r="D7" s="338"/>
      <c r="E7" s="141" t="s">
        <v>236</v>
      </c>
      <c r="F7" s="272" t="s">
        <v>237</v>
      </c>
      <c r="G7" s="143" t="s">
        <v>175</v>
      </c>
      <c r="H7" s="272" t="s">
        <v>238</v>
      </c>
      <c r="I7" s="141" t="s">
        <v>236</v>
      </c>
      <c r="J7" s="272" t="s">
        <v>237</v>
      </c>
      <c r="K7" s="143" t="s">
        <v>175</v>
      </c>
      <c r="L7" s="272" t="s">
        <v>176</v>
      </c>
      <c r="M7" s="141" t="s">
        <v>236</v>
      </c>
      <c r="N7" s="272" t="s">
        <v>237</v>
      </c>
      <c r="O7" s="143" t="s">
        <v>175</v>
      </c>
      <c r="P7" s="272" t="s">
        <v>100</v>
      </c>
      <c r="Q7" s="141" t="s">
        <v>236</v>
      </c>
      <c r="R7" s="272" t="s">
        <v>237</v>
      </c>
      <c r="S7" s="143" t="s">
        <v>175</v>
      </c>
      <c r="T7" s="272" t="s">
        <v>100</v>
      </c>
      <c r="V7" s="135"/>
      <c r="W7" s="194"/>
      <c r="X7" s="194"/>
      <c r="Y7" s="19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35"/>
      <c r="AQ7" s="135"/>
    </row>
    <row r="8" spans="1:43" x14ac:dyDescent="0.15">
      <c r="B8" s="189" t="s">
        <v>160</v>
      </c>
      <c r="C8" s="199">
        <v>22</v>
      </c>
      <c r="D8" s="207" t="s">
        <v>161</v>
      </c>
      <c r="E8" s="157">
        <v>609</v>
      </c>
      <c r="F8" s="157">
        <v>1044</v>
      </c>
      <c r="G8" s="157">
        <v>872</v>
      </c>
      <c r="H8" s="157">
        <v>662250</v>
      </c>
      <c r="I8" s="157">
        <v>399</v>
      </c>
      <c r="J8" s="157">
        <v>731</v>
      </c>
      <c r="K8" s="157">
        <v>521</v>
      </c>
      <c r="L8" s="157">
        <v>1062981</v>
      </c>
      <c r="M8" s="157">
        <v>714</v>
      </c>
      <c r="N8" s="157">
        <v>1191</v>
      </c>
      <c r="O8" s="157">
        <v>918</v>
      </c>
      <c r="P8" s="157">
        <v>1207229</v>
      </c>
      <c r="Q8" s="157">
        <v>630</v>
      </c>
      <c r="R8" s="157">
        <v>956</v>
      </c>
      <c r="S8" s="157">
        <v>785</v>
      </c>
      <c r="T8" s="156">
        <v>1245464</v>
      </c>
      <c r="V8" s="135"/>
      <c r="W8" s="194"/>
      <c r="X8" s="135"/>
      <c r="Y8" s="194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</row>
    <row r="9" spans="1:43" x14ac:dyDescent="0.15">
      <c r="B9" s="213"/>
      <c r="C9" s="192">
        <v>23</v>
      </c>
      <c r="D9" s="210"/>
      <c r="E9" s="162">
        <v>693</v>
      </c>
      <c r="F9" s="162">
        <v>1013.25</v>
      </c>
      <c r="G9" s="162">
        <v>865.53728250505583</v>
      </c>
      <c r="H9" s="162">
        <v>458245.99999999994</v>
      </c>
      <c r="I9" s="162">
        <v>420</v>
      </c>
      <c r="J9" s="162">
        <v>714</v>
      </c>
      <c r="K9" s="162">
        <v>566.04624665720007</v>
      </c>
      <c r="L9" s="162">
        <v>719951.3</v>
      </c>
      <c r="M9" s="162">
        <v>714</v>
      </c>
      <c r="N9" s="162">
        <v>1050</v>
      </c>
      <c r="O9" s="162">
        <v>902.42878703165979</v>
      </c>
      <c r="P9" s="162">
        <v>1170011.8999999999</v>
      </c>
      <c r="Q9" s="162">
        <v>640.5</v>
      </c>
      <c r="R9" s="162">
        <v>1001.7</v>
      </c>
      <c r="S9" s="162">
        <v>848.86738257355478</v>
      </c>
      <c r="T9" s="162">
        <v>889206</v>
      </c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</row>
    <row r="10" spans="1:43" x14ac:dyDescent="0.15">
      <c r="B10" s="213"/>
      <c r="C10" s="192">
        <v>24</v>
      </c>
      <c r="D10" s="210"/>
      <c r="E10" s="164">
        <v>561.75</v>
      </c>
      <c r="F10" s="164">
        <v>840</v>
      </c>
      <c r="G10" s="164">
        <v>647.53028627144681</v>
      </c>
      <c r="H10" s="164">
        <v>616767</v>
      </c>
      <c r="I10" s="164">
        <v>367.5</v>
      </c>
      <c r="J10" s="164">
        <v>567</v>
      </c>
      <c r="K10" s="164">
        <v>432.28871586987577</v>
      </c>
      <c r="L10" s="164">
        <v>954598.10000000009</v>
      </c>
      <c r="M10" s="164">
        <v>577.5</v>
      </c>
      <c r="N10" s="164">
        <v>877.80000000000007</v>
      </c>
      <c r="O10" s="164">
        <v>682.64387773151634</v>
      </c>
      <c r="P10" s="164">
        <v>1587579.9</v>
      </c>
      <c r="Q10" s="164">
        <v>514.5</v>
      </c>
      <c r="R10" s="164">
        <v>840</v>
      </c>
      <c r="S10" s="164">
        <v>630.99094176909705</v>
      </c>
      <c r="T10" s="165">
        <v>837334.10000000009</v>
      </c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</row>
    <row r="11" spans="1:43" x14ac:dyDescent="0.15">
      <c r="B11" s="201"/>
      <c r="C11" s="204">
        <v>25</v>
      </c>
      <c r="D11" s="212"/>
      <c r="E11" s="170">
        <v>619.5</v>
      </c>
      <c r="F11" s="170">
        <v>976.5</v>
      </c>
      <c r="G11" s="170">
        <v>858.95513743027402</v>
      </c>
      <c r="H11" s="170">
        <v>495011.90000000008</v>
      </c>
      <c r="I11" s="170">
        <v>399</v>
      </c>
      <c r="J11" s="170">
        <v>630</v>
      </c>
      <c r="K11" s="170">
        <v>524.71558501471156</v>
      </c>
      <c r="L11" s="170">
        <v>1580328.3</v>
      </c>
      <c r="M11" s="170">
        <v>609</v>
      </c>
      <c r="N11" s="170">
        <v>976.5</v>
      </c>
      <c r="O11" s="170">
        <v>814.00085343900253</v>
      </c>
      <c r="P11" s="170">
        <v>955928.70000000007</v>
      </c>
      <c r="Q11" s="170">
        <v>598.5</v>
      </c>
      <c r="R11" s="170">
        <v>997.5</v>
      </c>
      <c r="S11" s="170">
        <v>777.56070436379821</v>
      </c>
      <c r="T11" s="166">
        <v>1024123.9000000003</v>
      </c>
      <c r="V11" s="135"/>
      <c r="W11" s="135"/>
      <c r="X11" s="135"/>
      <c r="Y11" s="135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35"/>
      <c r="AQ11" s="135"/>
    </row>
    <row r="12" spans="1:43" ht="13.5" customHeight="1" x14ac:dyDescent="0.15">
      <c r="A12" s="135"/>
      <c r="B12" s="159"/>
      <c r="C12" s="144">
        <v>5</v>
      </c>
      <c r="D12" s="160"/>
      <c r="E12" s="161">
        <v>661.5</v>
      </c>
      <c r="F12" s="161">
        <v>787.5</v>
      </c>
      <c r="G12" s="161">
        <v>703.9479352082592</v>
      </c>
      <c r="H12" s="161">
        <v>39685.800000000003</v>
      </c>
      <c r="I12" s="161">
        <v>483</v>
      </c>
      <c r="J12" s="161">
        <v>582.75</v>
      </c>
      <c r="K12" s="161">
        <v>529.99476098602236</v>
      </c>
      <c r="L12" s="161">
        <v>103792.8</v>
      </c>
      <c r="M12" s="161">
        <v>661.5</v>
      </c>
      <c r="N12" s="161">
        <v>787.5</v>
      </c>
      <c r="O12" s="161">
        <v>724.79727101941239</v>
      </c>
      <c r="P12" s="161">
        <v>55876.7</v>
      </c>
      <c r="Q12" s="161">
        <v>630</v>
      </c>
      <c r="R12" s="161">
        <v>735</v>
      </c>
      <c r="S12" s="161">
        <v>682.72899705374709</v>
      </c>
      <c r="T12" s="160">
        <v>84521.4</v>
      </c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</row>
    <row r="13" spans="1:43" ht="13.5" customHeight="1" x14ac:dyDescent="0.15">
      <c r="A13" s="135"/>
      <c r="B13" s="159"/>
      <c r="C13" s="144">
        <v>6</v>
      </c>
      <c r="D13" s="160"/>
      <c r="E13" s="161">
        <v>656.25</v>
      </c>
      <c r="F13" s="161">
        <v>787.5</v>
      </c>
      <c r="G13" s="161">
        <v>733.06050955414014</v>
      </c>
      <c r="H13" s="161">
        <v>33060.5</v>
      </c>
      <c r="I13" s="161">
        <v>462</v>
      </c>
      <c r="J13" s="161">
        <v>567</v>
      </c>
      <c r="K13" s="161">
        <v>524.79582451656154</v>
      </c>
      <c r="L13" s="161">
        <v>80867.600000000006</v>
      </c>
      <c r="M13" s="161">
        <v>682.5</v>
      </c>
      <c r="N13" s="161">
        <v>840</v>
      </c>
      <c r="O13" s="161">
        <v>784.04631326086098</v>
      </c>
      <c r="P13" s="161">
        <v>62209</v>
      </c>
      <c r="Q13" s="161">
        <v>630</v>
      </c>
      <c r="R13" s="161">
        <v>757.05000000000007</v>
      </c>
      <c r="S13" s="161">
        <v>703.03117290530884</v>
      </c>
      <c r="T13" s="160">
        <v>45863.8</v>
      </c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</row>
    <row r="14" spans="1:43" ht="13.5" customHeight="1" x14ac:dyDescent="0.15">
      <c r="A14" s="135"/>
      <c r="B14" s="159"/>
      <c r="C14" s="144">
        <v>7</v>
      </c>
      <c r="D14" s="160"/>
      <c r="E14" s="161">
        <v>661.5</v>
      </c>
      <c r="F14" s="161">
        <v>802.2</v>
      </c>
      <c r="G14" s="160">
        <v>732.93486590038333</v>
      </c>
      <c r="H14" s="161">
        <v>59815.7</v>
      </c>
      <c r="I14" s="161">
        <v>519.75</v>
      </c>
      <c r="J14" s="161">
        <v>588</v>
      </c>
      <c r="K14" s="161">
        <v>545.6730992562575</v>
      </c>
      <c r="L14" s="161">
        <v>110570.8</v>
      </c>
      <c r="M14" s="161">
        <v>714</v>
      </c>
      <c r="N14" s="161">
        <v>871.5</v>
      </c>
      <c r="O14" s="161">
        <v>809.53411440385935</v>
      </c>
      <c r="P14" s="161">
        <v>92969.4</v>
      </c>
      <c r="Q14" s="161">
        <v>619.5</v>
      </c>
      <c r="R14" s="161">
        <v>782.25</v>
      </c>
      <c r="S14" s="161">
        <v>729.50571560780816</v>
      </c>
      <c r="T14" s="160">
        <v>92288.1</v>
      </c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</row>
    <row r="15" spans="1:43" ht="13.5" customHeight="1" x14ac:dyDescent="0.15">
      <c r="A15" s="135"/>
      <c r="B15" s="159"/>
      <c r="C15" s="144">
        <v>8</v>
      </c>
      <c r="D15" s="160"/>
      <c r="E15" s="161">
        <v>661.5</v>
      </c>
      <c r="F15" s="161">
        <v>945</v>
      </c>
      <c r="G15" s="161">
        <v>887.00101563769545</v>
      </c>
      <c r="H15" s="161">
        <v>47002.6</v>
      </c>
      <c r="I15" s="161">
        <v>472.5</v>
      </c>
      <c r="J15" s="161">
        <v>556.5</v>
      </c>
      <c r="K15" s="161">
        <v>519.89792056257909</v>
      </c>
      <c r="L15" s="161">
        <v>111516.5</v>
      </c>
      <c r="M15" s="161">
        <v>735</v>
      </c>
      <c r="N15" s="161">
        <v>976.5</v>
      </c>
      <c r="O15" s="161">
        <v>897.68846221839624</v>
      </c>
      <c r="P15" s="161">
        <v>56280.3</v>
      </c>
      <c r="Q15" s="161">
        <v>609</v>
      </c>
      <c r="R15" s="161">
        <v>824.25</v>
      </c>
      <c r="S15" s="161">
        <v>755.83334028966158</v>
      </c>
      <c r="T15" s="160">
        <v>104083.7</v>
      </c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</row>
    <row r="16" spans="1:43" ht="13.5" customHeight="1" x14ac:dyDescent="0.15">
      <c r="A16" s="135"/>
      <c r="B16" s="159"/>
      <c r="C16" s="144">
        <v>9</v>
      </c>
      <c r="D16" s="160"/>
      <c r="E16" s="161">
        <v>661.5</v>
      </c>
      <c r="F16" s="161">
        <v>903</v>
      </c>
      <c r="G16" s="161">
        <v>829.41689451719674</v>
      </c>
      <c r="H16" s="161">
        <v>19541.2</v>
      </c>
      <c r="I16" s="161">
        <v>462</v>
      </c>
      <c r="J16" s="161">
        <v>540.75</v>
      </c>
      <c r="K16" s="161">
        <v>514.79337695502647</v>
      </c>
      <c r="L16" s="161">
        <v>101037.1</v>
      </c>
      <c r="M16" s="161">
        <v>724.5</v>
      </c>
      <c r="N16" s="161">
        <v>945</v>
      </c>
      <c r="O16" s="161">
        <v>866.00701060715517</v>
      </c>
      <c r="P16" s="161">
        <v>49354.400000000001</v>
      </c>
      <c r="Q16" s="161">
        <v>603.75</v>
      </c>
      <c r="R16" s="161">
        <v>819</v>
      </c>
      <c r="S16" s="161">
        <v>735.1180157936891</v>
      </c>
      <c r="T16" s="160">
        <v>76196.600000000006</v>
      </c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</row>
    <row r="17" spans="1:43" ht="13.5" customHeight="1" x14ac:dyDescent="0.15">
      <c r="A17" s="135"/>
      <c r="B17" s="159"/>
      <c r="C17" s="144">
        <v>10</v>
      </c>
      <c r="D17" s="160"/>
      <c r="E17" s="161">
        <v>703.5</v>
      </c>
      <c r="F17" s="161">
        <v>937.65000000000009</v>
      </c>
      <c r="G17" s="161">
        <v>881.61045355600425</v>
      </c>
      <c r="H17" s="161">
        <v>21622.7</v>
      </c>
      <c r="I17" s="161">
        <v>504</v>
      </c>
      <c r="J17" s="161">
        <v>609</v>
      </c>
      <c r="K17" s="161">
        <v>556.2598757692823</v>
      </c>
      <c r="L17" s="161">
        <v>138454.29999999999</v>
      </c>
      <c r="M17" s="161">
        <v>819</v>
      </c>
      <c r="N17" s="161">
        <v>966</v>
      </c>
      <c r="O17" s="161">
        <v>892.30599369085155</v>
      </c>
      <c r="P17" s="161">
        <v>106346.1</v>
      </c>
      <c r="Q17" s="161">
        <v>598.5</v>
      </c>
      <c r="R17" s="161">
        <v>893.55000000000007</v>
      </c>
      <c r="S17" s="161">
        <v>840.01662672615805</v>
      </c>
      <c r="T17" s="160">
        <v>93937</v>
      </c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</row>
    <row r="18" spans="1:43" ht="13.5" customHeight="1" x14ac:dyDescent="0.15">
      <c r="A18" s="135"/>
      <c r="B18" s="159"/>
      <c r="C18" s="144">
        <v>11</v>
      </c>
      <c r="D18" s="160"/>
      <c r="E18" s="161">
        <v>819</v>
      </c>
      <c r="F18" s="161">
        <v>945</v>
      </c>
      <c r="G18" s="161">
        <v>892.74093157460834</v>
      </c>
      <c r="H18" s="161">
        <v>27710.9</v>
      </c>
      <c r="I18" s="161">
        <v>556.5</v>
      </c>
      <c r="J18" s="161">
        <v>630</v>
      </c>
      <c r="K18" s="161">
        <v>603.44122499079435</v>
      </c>
      <c r="L18" s="161">
        <v>152874.4</v>
      </c>
      <c r="M18" s="161">
        <v>840</v>
      </c>
      <c r="N18" s="161">
        <v>945</v>
      </c>
      <c r="O18" s="161">
        <v>898.10750394378317</v>
      </c>
      <c r="P18" s="161">
        <v>81219.199999999997</v>
      </c>
      <c r="Q18" s="161">
        <v>892.5</v>
      </c>
      <c r="R18" s="161">
        <v>997.5</v>
      </c>
      <c r="S18" s="161">
        <v>944.70185935566315</v>
      </c>
      <c r="T18" s="161">
        <v>82734.8</v>
      </c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</row>
    <row r="19" spans="1:43" ht="13.5" customHeight="1" x14ac:dyDescent="0.15">
      <c r="A19" s="135"/>
      <c r="B19" s="159"/>
      <c r="C19" s="144">
        <v>12</v>
      </c>
      <c r="D19" s="160"/>
      <c r="E19" s="161">
        <v>829.5</v>
      </c>
      <c r="F19" s="161">
        <v>976.5</v>
      </c>
      <c r="G19" s="161">
        <v>897.58609403900789</v>
      </c>
      <c r="H19" s="161">
        <v>28933.9</v>
      </c>
      <c r="I19" s="161">
        <v>488.25</v>
      </c>
      <c r="J19" s="161">
        <v>556.5</v>
      </c>
      <c r="K19" s="161">
        <v>519.98528181714732</v>
      </c>
      <c r="L19" s="161">
        <v>140910</v>
      </c>
      <c r="M19" s="161">
        <v>787.5</v>
      </c>
      <c r="N19" s="161">
        <v>903</v>
      </c>
      <c r="O19" s="161">
        <v>861.30890075923526</v>
      </c>
      <c r="P19" s="161">
        <v>72443</v>
      </c>
      <c r="Q19" s="161">
        <v>819</v>
      </c>
      <c r="R19" s="161">
        <v>924</v>
      </c>
      <c r="S19" s="161">
        <v>892.25775265545701</v>
      </c>
      <c r="T19" s="160">
        <v>75496.3</v>
      </c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</row>
    <row r="20" spans="1:43" ht="13.5" customHeight="1" x14ac:dyDescent="0.15">
      <c r="A20" s="135"/>
      <c r="B20" s="159" t="s">
        <v>104</v>
      </c>
      <c r="C20" s="144">
        <v>1</v>
      </c>
      <c r="D20" s="160" t="s">
        <v>105</v>
      </c>
      <c r="E20" s="161">
        <v>787.5</v>
      </c>
      <c r="F20" s="161">
        <v>892.5</v>
      </c>
      <c r="G20" s="161">
        <v>845.43895216400915</v>
      </c>
      <c r="H20" s="161">
        <v>26035.8</v>
      </c>
      <c r="I20" s="161">
        <v>504</v>
      </c>
      <c r="J20" s="161">
        <v>577.5</v>
      </c>
      <c r="K20" s="161">
        <v>524.79365124045466</v>
      </c>
      <c r="L20" s="161">
        <v>139876.5</v>
      </c>
      <c r="M20" s="161">
        <v>787.5</v>
      </c>
      <c r="N20" s="161">
        <v>903</v>
      </c>
      <c r="O20" s="161">
        <v>860.62252978654499</v>
      </c>
      <c r="P20" s="161">
        <v>69109.2</v>
      </c>
      <c r="Q20" s="161">
        <v>735</v>
      </c>
      <c r="R20" s="161">
        <v>892.5</v>
      </c>
      <c r="S20" s="161">
        <v>835.02694552345372</v>
      </c>
      <c r="T20" s="160">
        <v>87442.3</v>
      </c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</row>
    <row r="21" spans="1:43" ht="13.5" customHeight="1" x14ac:dyDescent="0.15">
      <c r="A21" s="135"/>
      <c r="B21" s="159"/>
      <c r="C21" s="144">
        <v>2</v>
      </c>
      <c r="D21" s="160"/>
      <c r="E21" s="161">
        <v>787.5</v>
      </c>
      <c r="F21" s="161">
        <v>892.5</v>
      </c>
      <c r="G21" s="161">
        <v>840.28545384763027</v>
      </c>
      <c r="H21" s="161">
        <v>12970.3</v>
      </c>
      <c r="I21" s="161">
        <v>525</v>
      </c>
      <c r="J21" s="161">
        <v>577.5</v>
      </c>
      <c r="K21" s="161">
        <v>551.22411971830979</v>
      </c>
      <c r="L21" s="161">
        <v>118448</v>
      </c>
      <c r="M21" s="161">
        <v>787.5</v>
      </c>
      <c r="N21" s="161">
        <v>903</v>
      </c>
      <c r="O21" s="161">
        <v>850.50681353622531</v>
      </c>
      <c r="P21" s="161">
        <v>53801.1</v>
      </c>
      <c r="Q21" s="161">
        <v>840</v>
      </c>
      <c r="R21" s="161">
        <v>924</v>
      </c>
      <c r="S21" s="161">
        <v>887.31382163653075</v>
      </c>
      <c r="T21" s="160">
        <v>77303.5</v>
      </c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</row>
    <row r="22" spans="1:43" ht="13.5" customHeight="1" x14ac:dyDescent="0.15">
      <c r="A22" s="135"/>
      <c r="B22" s="159"/>
      <c r="C22" s="144">
        <v>3</v>
      </c>
      <c r="D22" s="160"/>
      <c r="E22" s="161">
        <v>787.5</v>
      </c>
      <c r="F22" s="161">
        <v>892.5</v>
      </c>
      <c r="G22" s="161">
        <v>844.89551668924753</v>
      </c>
      <c r="H22" s="161">
        <v>18162</v>
      </c>
      <c r="I22" s="161">
        <v>525</v>
      </c>
      <c r="J22" s="161">
        <v>577.5</v>
      </c>
      <c r="K22" s="161">
        <v>545.90722546310519</v>
      </c>
      <c r="L22" s="161">
        <v>138727.70000000001</v>
      </c>
      <c r="M22" s="161">
        <v>787.5</v>
      </c>
      <c r="N22" s="161">
        <v>976.5</v>
      </c>
      <c r="O22" s="161">
        <v>886.88941080854329</v>
      </c>
      <c r="P22" s="161">
        <v>101675.7</v>
      </c>
      <c r="Q22" s="161">
        <v>819</v>
      </c>
      <c r="R22" s="161">
        <v>924</v>
      </c>
      <c r="S22" s="161">
        <v>876.53202380238633</v>
      </c>
      <c r="T22" s="160">
        <v>39362.800000000003</v>
      </c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</row>
    <row r="23" spans="1:43" ht="13.5" customHeight="1" x14ac:dyDescent="0.15">
      <c r="A23" s="135"/>
      <c r="B23" s="159"/>
      <c r="C23" s="144">
        <v>4</v>
      </c>
      <c r="D23" s="160"/>
      <c r="E23" s="161">
        <v>864</v>
      </c>
      <c r="F23" s="161">
        <v>1134</v>
      </c>
      <c r="G23" s="161">
        <v>934.08428036565795</v>
      </c>
      <c r="H23" s="161">
        <v>36585.800000000003</v>
      </c>
      <c r="I23" s="161">
        <v>594</v>
      </c>
      <c r="J23" s="161">
        <v>648</v>
      </c>
      <c r="K23" s="161">
        <v>625.92859347958267</v>
      </c>
      <c r="L23" s="161">
        <v>137297.60000000001</v>
      </c>
      <c r="M23" s="161">
        <v>972</v>
      </c>
      <c r="N23" s="161">
        <v>1080</v>
      </c>
      <c r="O23" s="161">
        <v>1036.9549389431108</v>
      </c>
      <c r="P23" s="161">
        <v>103555.4</v>
      </c>
      <c r="Q23" s="161">
        <v>918</v>
      </c>
      <c r="R23" s="161">
        <v>1026</v>
      </c>
      <c r="S23" s="161">
        <v>977.19609743321121</v>
      </c>
      <c r="T23" s="160">
        <v>63189.2</v>
      </c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</row>
    <row r="24" spans="1:43" ht="13.5" customHeight="1" x14ac:dyDescent="0.15">
      <c r="A24" s="135"/>
      <c r="B24" s="150"/>
      <c r="C24" s="154">
        <v>5</v>
      </c>
      <c r="D24" s="166"/>
      <c r="E24" s="170">
        <v>918</v>
      </c>
      <c r="F24" s="170">
        <v>1134</v>
      </c>
      <c r="G24" s="170">
        <v>982.79079564132223</v>
      </c>
      <c r="H24" s="170">
        <v>46965.8</v>
      </c>
      <c r="I24" s="170">
        <v>648</v>
      </c>
      <c r="J24" s="170">
        <v>702</v>
      </c>
      <c r="K24" s="170">
        <v>669.87891551237442</v>
      </c>
      <c r="L24" s="170">
        <v>121539.7</v>
      </c>
      <c r="M24" s="170">
        <v>950.4</v>
      </c>
      <c r="N24" s="170">
        <v>1042.2</v>
      </c>
      <c r="O24" s="170">
        <v>998.67539400940689</v>
      </c>
      <c r="P24" s="170">
        <v>174424.3</v>
      </c>
      <c r="Q24" s="170">
        <v>918</v>
      </c>
      <c r="R24" s="170">
        <v>1026</v>
      </c>
      <c r="S24" s="170">
        <v>972.30152295792823</v>
      </c>
      <c r="T24" s="166">
        <v>68796.100000000006</v>
      </c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</row>
    <row r="25" spans="1:43" ht="13.5" customHeight="1" x14ac:dyDescent="0.15">
      <c r="B25" s="159"/>
      <c r="C25" s="152" t="s">
        <v>90</v>
      </c>
      <c r="D25" s="171"/>
      <c r="E25" s="785" t="s">
        <v>228</v>
      </c>
      <c r="F25" s="786"/>
      <c r="G25" s="786"/>
      <c r="H25" s="339"/>
      <c r="I25" s="785" t="s">
        <v>229</v>
      </c>
      <c r="J25" s="786"/>
      <c r="K25" s="786"/>
      <c r="L25" s="787"/>
      <c r="M25" s="159"/>
      <c r="N25" s="135"/>
      <c r="O25" s="135"/>
      <c r="P25" s="135"/>
      <c r="Q25" s="135"/>
      <c r="R25" s="135"/>
      <c r="S25" s="135"/>
      <c r="T25" s="135"/>
      <c r="V25" s="135"/>
      <c r="W25" s="144"/>
      <c r="X25" s="144"/>
      <c r="Y25" s="784"/>
      <c r="Z25" s="784"/>
      <c r="AA25" s="784"/>
      <c r="AB25" s="144"/>
      <c r="AC25" s="784"/>
      <c r="AD25" s="784"/>
      <c r="AE25" s="784"/>
      <c r="AF25" s="784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</row>
    <row r="26" spans="1:43" x14ac:dyDescent="0.15">
      <c r="B26" s="336" t="s">
        <v>96</v>
      </c>
      <c r="C26" s="337"/>
      <c r="D26" s="338"/>
      <c r="E26" s="141" t="s">
        <v>236</v>
      </c>
      <c r="F26" s="272" t="s">
        <v>237</v>
      </c>
      <c r="G26" s="143" t="s">
        <v>175</v>
      </c>
      <c r="H26" s="272" t="s">
        <v>176</v>
      </c>
      <c r="I26" s="141" t="s">
        <v>236</v>
      </c>
      <c r="J26" s="272" t="s">
        <v>237</v>
      </c>
      <c r="K26" s="143" t="s">
        <v>175</v>
      </c>
      <c r="L26" s="272" t="s">
        <v>100</v>
      </c>
      <c r="M26" s="159"/>
      <c r="N26" s="135"/>
      <c r="O26" s="135"/>
      <c r="P26" s="135"/>
      <c r="Q26" s="135"/>
      <c r="R26" s="135"/>
      <c r="S26" s="135"/>
      <c r="T26" s="135"/>
      <c r="U26" s="135"/>
      <c r="V26" s="194"/>
      <c r="W26" s="194"/>
      <c r="X26" s="194"/>
      <c r="Y26" s="144"/>
      <c r="Z26" s="144"/>
      <c r="AA26" s="144"/>
      <c r="AB26" s="144"/>
      <c r="AC26" s="144"/>
      <c r="AD26" s="144"/>
      <c r="AE26" s="144"/>
      <c r="AF26" s="144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</row>
    <row r="27" spans="1:43" x14ac:dyDescent="0.15">
      <c r="B27" s="189" t="s">
        <v>160</v>
      </c>
      <c r="C27" s="199">
        <v>22</v>
      </c>
      <c r="D27" s="207" t="s">
        <v>161</v>
      </c>
      <c r="E27" s="157">
        <v>420</v>
      </c>
      <c r="F27" s="157">
        <v>713</v>
      </c>
      <c r="G27" s="157">
        <v>548</v>
      </c>
      <c r="H27" s="157">
        <v>1394607</v>
      </c>
      <c r="I27" s="157">
        <v>756</v>
      </c>
      <c r="J27" s="157">
        <v>1113</v>
      </c>
      <c r="K27" s="157">
        <v>892</v>
      </c>
      <c r="L27" s="156">
        <v>153086</v>
      </c>
      <c r="M27" s="159"/>
      <c r="N27" s="135"/>
      <c r="O27" s="135"/>
      <c r="P27" s="135"/>
      <c r="Q27" s="135"/>
      <c r="R27" s="135"/>
      <c r="S27" s="135"/>
      <c r="T27" s="135"/>
      <c r="U27" s="135"/>
      <c r="V27" s="194"/>
      <c r="W27" s="135"/>
      <c r="X27" s="194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</row>
    <row r="28" spans="1:43" x14ac:dyDescent="0.15">
      <c r="B28" s="213"/>
      <c r="C28" s="192">
        <v>23</v>
      </c>
      <c r="D28" s="210"/>
      <c r="E28" s="162">
        <v>451.5</v>
      </c>
      <c r="F28" s="162">
        <v>682.5</v>
      </c>
      <c r="G28" s="162">
        <v>575.97217555194106</v>
      </c>
      <c r="H28" s="162">
        <v>1966379.2000000007</v>
      </c>
      <c r="I28" s="162">
        <v>714</v>
      </c>
      <c r="J28" s="162">
        <v>1113</v>
      </c>
      <c r="K28" s="162">
        <v>935.40442020865669</v>
      </c>
      <c r="L28" s="163">
        <v>112947.3</v>
      </c>
      <c r="M28" s="159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</row>
    <row r="29" spans="1:43" ht="13.5" x14ac:dyDescent="0.15">
      <c r="B29" s="213"/>
      <c r="C29" s="192">
        <v>24</v>
      </c>
      <c r="D29" s="210"/>
      <c r="E29" s="164">
        <v>378</v>
      </c>
      <c r="F29" s="164">
        <v>577.5</v>
      </c>
      <c r="G29" s="164">
        <v>444.80261678588306</v>
      </c>
      <c r="H29" s="164">
        <v>2955505.1</v>
      </c>
      <c r="I29" s="164">
        <v>609</v>
      </c>
      <c r="J29" s="164">
        <v>945</v>
      </c>
      <c r="K29" s="164">
        <v>735.8837667077064</v>
      </c>
      <c r="L29" s="165">
        <v>178252.1</v>
      </c>
      <c r="M29" s="159"/>
      <c r="N29" s="135"/>
      <c r="O29" s="183"/>
      <c r="P29" s="184"/>
      <c r="Q29" s="184"/>
      <c r="R29" s="184"/>
      <c r="S29" s="184"/>
      <c r="T29" s="184"/>
      <c r="U29" s="184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</row>
    <row r="30" spans="1:43" ht="13.5" x14ac:dyDescent="0.15">
      <c r="B30" s="201"/>
      <c r="C30" s="204">
        <v>25</v>
      </c>
      <c r="D30" s="212"/>
      <c r="E30" s="170">
        <v>409.5</v>
      </c>
      <c r="F30" s="170">
        <v>661.5</v>
      </c>
      <c r="G30" s="170">
        <v>538.17639127855045</v>
      </c>
      <c r="H30" s="170">
        <v>3420281.2000000007</v>
      </c>
      <c r="I30" s="129">
        <v>630</v>
      </c>
      <c r="J30" s="129">
        <v>1008</v>
      </c>
      <c r="K30" s="129">
        <v>900.55825457697722</v>
      </c>
      <c r="L30" s="170">
        <v>148425.20000000001</v>
      </c>
      <c r="M30" s="135"/>
      <c r="N30" s="135"/>
      <c r="O30" s="183"/>
      <c r="P30" s="183"/>
      <c r="Q30" s="183"/>
      <c r="R30" s="183"/>
      <c r="S30" s="183"/>
      <c r="T30" s="183"/>
      <c r="U30" s="183"/>
      <c r="V30" s="135"/>
      <c r="W30" s="135"/>
      <c r="X30" s="135"/>
      <c r="Y30" s="169"/>
      <c r="Z30" s="169"/>
      <c r="AA30" s="169"/>
      <c r="AB30" s="169"/>
      <c r="AC30" s="169"/>
      <c r="AD30" s="169"/>
      <c r="AE30" s="169"/>
      <c r="AF30" s="169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</row>
    <row r="31" spans="1:43" ht="12.75" customHeight="1" x14ac:dyDescent="0.15">
      <c r="B31" s="159"/>
      <c r="C31" s="144">
        <v>5</v>
      </c>
      <c r="D31" s="160"/>
      <c r="E31" s="161">
        <v>525</v>
      </c>
      <c r="F31" s="161">
        <v>651</v>
      </c>
      <c r="G31" s="160">
        <v>587.76351442632426</v>
      </c>
      <c r="H31" s="161">
        <v>219487.5</v>
      </c>
      <c r="I31" s="296">
        <v>682.5</v>
      </c>
      <c r="J31" s="131">
        <v>861</v>
      </c>
      <c r="K31" s="131">
        <v>753.86050644158149</v>
      </c>
      <c r="L31" s="160">
        <v>15402.3</v>
      </c>
      <c r="M31" s="135"/>
      <c r="N31" s="135"/>
      <c r="O31" s="135"/>
      <c r="P31" s="135"/>
      <c r="Q31" s="135"/>
      <c r="R31" s="135"/>
      <c r="S31" s="135"/>
      <c r="T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</row>
    <row r="32" spans="1:43" ht="12.75" customHeight="1" x14ac:dyDescent="0.15">
      <c r="B32" s="159"/>
      <c r="C32" s="144">
        <v>6</v>
      </c>
      <c r="D32" s="160"/>
      <c r="E32" s="161">
        <v>546</v>
      </c>
      <c r="F32" s="161">
        <v>630</v>
      </c>
      <c r="G32" s="161">
        <v>608.53251239879614</v>
      </c>
      <c r="H32" s="161">
        <v>194067.20000000001</v>
      </c>
      <c r="I32" s="131">
        <v>682.5</v>
      </c>
      <c r="J32" s="131">
        <v>861</v>
      </c>
      <c r="K32" s="131">
        <v>782.75854588974494</v>
      </c>
      <c r="L32" s="160">
        <v>9857.9</v>
      </c>
      <c r="M32" s="135"/>
      <c r="N32" s="135"/>
      <c r="O32" s="135"/>
      <c r="P32" s="135"/>
      <c r="Q32" s="135"/>
      <c r="R32" s="135"/>
      <c r="S32" s="135"/>
      <c r="T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</row>
    <row r="33" spans="2:43" ht="12.75" customHeight="1" x14ac:dyDescent="0.15">
      <c r="B33" s="159"/>
      <c r="C33" s="144">
        <v>7</v>
      </c>
      <c r="D33" s="160"/>
      <c r="E33" s="161">
        <v>546</v>
      </c>
      <c r="F33" s="161">
        <v>661.5</v>
      </c>
      <c r="G33" s="161">
        <v>625.07029851468394</v>
      </c>
      <c r="H33" s="161">
        <v>180087.1</v>
      </c>
      <c r="I33" s="131">
        <v>735</v>
      </c>
      <c r="J33" s="131">
        <v>882</v>
      </c>
      <c r="K33" s="131">
        <v>828.33050847457639</v>
      </c>
      <c r="L33" s="160">
        <v>8087.5</v>
      </c>
      <c r="M33" s="135"/>
      <c r="N33" s="135"/>
      <c r="O33" s="135"/>
      <c r="P33" s="135"/>
      <c r="Q33" s="135"/>
      <c r="R33" s="135"/>
      <c r="S33" s="135"/>
      <c r="T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</row>
    <row r="34" spans="2:43" ht="12.75" customHeight="1" x14ac:dyDescent="0.15">
      <c r="B34" s="159"/>
      <c r="C34" s="144">
        <v>8</v>
      </c>
      <c r="D34" s="160"/>
      <c r="E34" s="161">
        <v>504</v>
      </c>
      <c r="F34" s="161">
        <v>577.5</v>
      </c>
      <c r="G34" s="161">
        <v>545.53831125084218</v>
      </c>
      <c r="H34" s="161">
        <v>188749.5</v>
      </c>
      <c r="I34" s="131">
        <v>735</v>
      </c>
      <c r="J34" s="131">
        <v>892.5</v>
      </c>
      <c r="K34" s="131">
        <v>805.46347031963478</v>
      </c>
      <c r="L34" s="160">
        <v>9170.9</v>
      </c>
      <c r="M34" s="135"/>
      <c r="N34" s="135"/>
      <c r="O34" s="135"/>
      <c r="P34" s="135"/>
      <c r="Q34" s="135"/>
      <c r="R34" s="135"/>
      <c r="S34" s="135"/>
      <c r="T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</row>
    <row r="35" spans="2:43" ht="12.75" customHeight="1" x14ac:dyDescent="0.15">
      <c r="B35" s="159"/>
      <c r="C35" s="144">
        <v>9</v>
      </c>
      <c r="D35" s="160"/>
      <c r="E35" s="161">
        <v>504</v>
      </c>
      <c r="F35" s="161">
        <v>567</v>
      </c>
      <c r="G35" s="161">
        <v>535.94992388105152</v>
      </c>
      <c r="H35" s="161">
        <v>260234</v>
      </c>
      <c r="I35" s="131">
        <v>735</v>
      </c>
      <c r="J35" s="131">
        <v>945</v>
      </c>
      <c r="K35" s="131">
        <v>802.97522679692963</v>
      </c>
      <c r="L35" s="160">
        <v>6509.9</v>
      </c>
      <c r="M35" s="135"/>
      <c r="N35" s="135"/>
      <c r="O35" s="135"/>
      <c r="P35" s="135"/>
      <c r="Q35" s="135"/>
      <c r="R35" s="135"/>
      <c r="S35" s="135"/>
      <c r="T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</row>
    <row r="36" spans="2:43" ht="12.75" customHeight="1" x14ac:dyDescent="0.15">
      <c r="B36" s="159"/>
      <c r="C36" s="144">
        <v>10</v>
      </c>
      <c r="D36" s="160"/>
      <c r="E36" s="161">
        <v>504</v>
      </c>
      <c r="F36" s="161">
        <v>611.1</v>
      </c>
      <c r="G36" s="161">
        <v>561.84506238587949</v>
      </c>
      <c r="H36" s="161">
        <v>222756.2</v>
      </c>
      <c r="I36" s="131">
        <v>844.2</v>
      </c>
      <c r="J36" s="131">
        <v>997.5</v>
      </c>
      <c r="K36" s="131">
        <v>949.91259198691739</v>
      </c>
      <c r="L36" s="160">
        <v>18629.099999999999</v>
      </c>
      <c r="M36" s="135"/>
      <c r="N36" s="135"/>
      <c r="O36" s="135"/>
      <c r="P36" s="135"/>
      <c r="Q36" s="135"/>
      <c r="R36" s="135"/>
      <c r="S36" s="135"/>
      <c r="T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</row>
    <row r="37" spans="2:43" ht="12.75" customHeight="1" x14ac:dyDescent="0.15">
      <c r="B37" s="159"/>
      <c r="C37" s="144">
        <v>11</v>
      </c>
      <c r="D37" s="160"/>
      <c r="E37" s="161">
        <v>591.15</v>
      </c>
      <c r="F37" s="161">
        <v>640.5</v>
      </c>
      <c r="G37" s="161">
        <v>615.67150656289948</v>
      </c>
      <c r="H37" s="161">
        <v>259801.60000000001</v>
      </c>
      <c r="I37" s="131">
        <v>861</v>
      </c>
      <c r="J37" s="296">
        <v>1008</v>
      </c>
      <c r="K37" s="131">
        <v>948.61794407042999</v>
      </c>
      <c r="L37" s="160">
        <v>3500.7</v>
      </c>
      <c r="M37" s="135"/>
      <c r="N37" s="135"/>
      <c r="O37" s="135"/>
      <c r="P37" s="135"/>
      <c r="Q37" s="135"/>
      <c r="R37" s="135"/>
      <c r="S37" s="135"/>
      <c r="T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</row>
    <row r="38" spans="2:43" ht="12.75" customHeight="1" x14ac:dyDescent="0.15">
      <c r="B38" s="159"/>
      <c r="C38" s="144">
        <v>12</v>
      </c>
      <c r="D38" s="160"/>
      <c r="E38" s="161">
        <v>504</v>
      </c>
      <c r="F38" s="161">
        <v>577.5</v>
      </c>
      <c r="G38" s="161">
        <v>545.55596465390295</v>
      </c>
      <c r="H38" s="161">
        <v>172886.3</v>
      </c>
      <c r="I38" s="131">
        <v>840</v>
      </c>
      <c r="J38" s="131">
        <v>1008</v>
      </c>
      <c r="K38" s="131">
        <v>980.00333227546821</v>
      </c>
      <c r="L38" s="160">
        <v>11157.1</v>
      </c>
      <c r="M38" s="135"/>
      <c r="N38" s="135"/>
      <c r="O38" s="135"/>
      <c r="P38" s="135"/>
      <c r="Q38" s="135"/>
      <c r="R38" s="135"/>
      <c r="S38" s="135"/>
      <c r="T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</row>
    <row r="39" spans="2:43" ht="12.75" customHeight="1" x14ac:dyDescent="0.15">
      <c r="B39" s="159" t="s">
        <v>104</v>
      </c>
      <c r="C39" s="144">
        <v>1</v>
      </c>
      <c r="D39" s="160" t="s">
        <v>105</v>
      </c>
      <c r="E39" s="161">
        <v>514.5</v>
      </c>
      <c r="F39" s="161">
        <v>567</v>
      </c>
      <c r="G39" s="161">
        <v>540.47076927593514</v>
      </c>
      <c r="H39" s="161">
        <v>211291.1</v>
      </c>
      <c r="I39" s="131">
        <v>840</v>
      </c>
      <c r="J39" s="131">
        <v>945</v>
      </c>
      <c r="K39" s="131">
        <v>897.55813953488371</v>
      </c>
      <c r="L39" s="160">
        <v>11887.4</v>
      </c>
      <c r="M39" s="135"/>
      <c r="N39" s="135"/>
      <c r="O39" s="135"/>
      <c r="P39" s="135"/>
      <c r="Q39" s="135"/>
      <c r="R39" s="135"/>
      <c r="S39" s="135"/>
      <c r="T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</row>
    <row r="40" spans="2:43" ht="12.75" customHeight="1" x14ac:dyDescent="0.15">
      <c r="B40" s="159"/>
      <c r="C40" s="144">
        <v>2</v>
      </c>
      <c r="D40" s="160"/>
      <c r="E40" s="161">
        <v>525</v>
      </c>
      <c r="F40" s="161">
        <v>609</v>
      </c>
      <c r="G40" s="161">
        <v>577.06588364837592</v>
      </c>
      <c r="H40" s="161">
        <v>157027.29999999999</v>
      </c>
      <c r="I40" s="131">
        <v>844.2</v>
      </c>
      <c r="J40" s="131">
        <v>997.5</v>
      </c>
      <c r="K40" s="131">
        <v>916.59893227305236</v>
      </c>
      <c r="L40" s="160">
        <v>8792</v>
      </c>
      <c r="M40" s="135"/>
      <c r="N40" s="135"/>
      <c r="O40" s="135"/>
      <c r="P40" s="135"/>
      <c r="Q40" s="135"/>
      <c r="R40" s="135"/>
      <c r="S40" s="135"/>
      <c r="T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</row>
    <row r="41" spans="2:43" ht="12.75" customHeight="1" x14ac:dyDescent="0.15">
      <c r="B41" s="159"/>
      <c r="C41" s="144">
        <v>3</v>
      </c>
      <c r="D41" s="160"/>
      <c r="E41" s="161">
        <v>546</v>
      </c>
      <c r="F41" s="161">
        <v>682.5</v>
      </c>
      <c r="G41" s="161">
        <v>582.54623772325465</v>
      </c>
      <c r="H41" s="161">
        <v>321609.8</v>
      </c>
      <c r="I41" s="131">
        <v>844.2</v>
      </c>
      <c r="J41" s="131">
        <v>997.5</v>
      </c>
      <c r="K41" s="131">
        <v>897.3835507014843</v>
      </c>
      <c r="L41" s="161">
        <v>15346</v>
      </c>
      <c r="M41" s="135"/>
      <c r="N41" s="135"/>
      <c r="O41" s="135"/>
      <c r="P41" s="135"/>
      <c r="Q41" s="135"/>
      <c r="R41" s="135"/>
      <c r="S41" s="135"/>
      <c r="T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</row>
    <row r="42" spans="2:43" ht="12.75" customHeight="1" x14ac:dyDescent="0.15">
      <c r="B42" s="159"/>
      <c r="C42" s="144">
        <v>4</v>
      </c>
      <c r="D42" s="160"/>
      <c r="E42" s="161">
        <v>594</v>
      </c>
      <c r="F42" s="161">
        <v>702</v>
      </c>
      <c r="G42" s="161">
        <v>648.39797756109317</v>
      </c>
      <c r="H42" s="161">
        <v>223337.9</v>
      </c>
      <c r="I42" s="131">
        <v>972</v>
      </c>
      <c r="J42" s="131">
        <v>1134</v>
      </c>
      <c r="K42" s="131">
        <v>1058.5620048072642</v>
      </c>
      <c r="L42" s="161">
        <v>12302.3</v>
      </c>
      <c r="M42" s="135"/>
      <c r="N42" s="135"/>
      <c r="O42" s="135"/>
      <c r="P42" s="135"/>
      <c r="Q42" s="135"/>
      <c r="R42" s="135"/>
      <c r="S42" s="135"/>
      <c r="T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</row>
    <row r="43" spans="2:43" ht="12.75" customHeight="1" x14ac:dyDescent="0.15">
      <c r="B43" s="150"/>
      <c r="C43" s="154">
        <v>5</v>
      </c>
      <c r="D43" s="166"/>
      <c r="E43" s="170">
        <v>702</v>
      </c>
      <c r="F43" s="170">
        <v>756</v>
      </c>
      <c r="G43" s="170">
        <v>723.1270169285873</v>
      </c>
      <c r="H43" s="170">
        <v>295561.2</v>
      </c>
      <c r="I43" s="129">
        <v>972</v>
      </c>
      <c r="J43" s="129">
        <v>1080</v>
      </c>
      <c r="K43" s="129">
        <v>1004.2545425565827</v>
      </c>
      <c r="L43" s="166">
        <v>5284.4</v>
      </c>
      <c r="M43" s="135"/>
      <c r="N43" s="135"/>
      <c r="O43" s="135"/>
      <c r="P43" s="135"/>
      <c r="Q43" s="135"/>
      <c r="R43" s="135"/>
      <c r="S43" s="135"/>
      <c r="T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</row>
    <row r="44" spans="2:43" ht="12.75" customHeight="1" x14ac:dyDescent="0.15"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</row>
    <row r="45" spans="2:43" x14ac:dyDescent="0.15">
      <c r="B45" s="186" t="s">
        <v>111</v>
      </c>
      <c r="C45" s="136" t="s">
        <v>239</v>
      </c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</row>
    <row r="46" spans="2:43" x14ac:dyDescent="0.15">
      <c r="B46" s="234" t="s">
        <v>113</v>
      </c>
      <c r="C46" s="136" t="s">
        <v>114</v>
      </c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</row>
    <row r="47" spans="2:43" x14ac:dyDescent="0.15"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</row>
    <row r="48" spans="2:43" x14ac:dyDescent="0.15"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</row>
    <row r="49" spans="22:43" x14ac:dyDescent="0.15"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</row>
    <row r="50" spans="22:43" x14ac:dyDescent="0.15"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</row>
    <row r="51" spans="22:43" x14ac:dyDescent="0.15"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</row>
    <row r="52" spans="22:43" x14ac:dyDescent="0.15"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</row>
  </sheetData>
  <mergeCells count="12">
    <mergeCell ref="Z6:AC6"/>
    <mergeCell ref="AD6:AG6"/>
    <mergeCell ref="AH6:AK6"/>
    <mergeCell ref="AL6:AO6"/>
    <mergeCell ref="E25:G25"/>
    <mergeCell ref="I25:L25"/>
    <mergeCell ref="Y25:AA25"/>
    <mergeCell ref="AC25:AF25"/>
    <mergeCell ref="E6:H6"/>
    <mergeCell ref="I6:L6"/>
    <mergeCell ref="M6:P6"/>
    <mergeCell ref="Q6:T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64"/>
  <sheetViews>
    <sheetView zoomScaleNormal="100" workbookViewId="0"/>
  </sheetViews>
  <sheetFormatPr defaultColWidth="7.5" defaultRowHeight="12" x14ac:dyDescent="0.15"/>
  <cols>
    <col min="1" max="1" width="0.75" style="136" customWidth="1"/>
    <col min="2" max="2" width="5.25" style="136" customWidth="1"/>
    <col min="3" max="3" width="2.5" style="136" customWidth="1"/>
    <col min="4" max="4" width="5.875" style="136" customWidth="1"/>
    <col min="5" max="5" width="5.375" style="136" customWidth="1"/>
    <col min="6" max="7" width="5.875" style="136" customWidth="1"/>
    <col min="8" max="8" width="8.125" style="136" customWidth="1"/>
    <col min="9" max="9" width="5.375" style="136" customWidth="1"/>
    <col min="10" max="11" width="5.875" style="136" customWidth="1"/>
    <col min="12" max="12" width="8.125" style="136" customWidth="1"/>
    <col min="13" max="13" width="5.5" style="136" customWidth="1"/>
    <col min="14" max="15" width="5.875" style="136" customWidth="1"/>
    <col min="16" max="16" width="8.125" style="136" customWidth="1"/>
    <col min="17" max="17" width="5.5" style="136" customWidth="1"/>
    <col min="18" max="19" width="5.875" style="136" customWidth="1"/>
    <col min="20" max="20" width="8.125" style="136" customWidth="1"/>
    <col min="21" max="21" width="5.75" style="136" customWidth="1"/>
    <col min="22" max="23" width="5.875" style="136" customWidth="1"/>
    <col min="24" max="24" width="8.125" style="136" customWidth="1"/>
    <col min="25" max="25" width="7.5" style="136"/>
    <col min="26" max="31" width="17.875" style="136" customWidth="1"/>
    <col min="32" max="36" width="9" style="136" customWidth="1"/>
    <col min="37" max="16384" width="7.5" style="136"/>
  </cols>
  <sheetData>
    <row r="1" spans="2:56" ht="6.75" customHeight="1" x14ac:dyDescent="0.15"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</row>
    <row r="2" spans="2:56" ht="6.75" customHeight="1" x14ac:dyDescent="0.15"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</row>
    <row r="3" spans="2:56" x14ac:dyDescent="0.15">
      <c r="B3" s="136" t="s">
        <v>240</v>
      </c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</row>
    <row r="4" spans="2:56" x14ac:dyDescent="0.15">
      <c r="X4" s="138" t="s">
        <v>89</v>
      </c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9"/>
      <c r="AW4" s="135"/>
      <c r="AX4" s="135"/>
      <c r="AY4" s="135"/>
      <c r="AZ4" s="135"/>
      <c r="BA4" s="135"/>
      <c r="BB4" s="135"/>
      <c r="BC4" s="135"/>
      <c r="BD4" s="135"/>
    </row>
    <row r="5" spans="2:56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</row>
    <row r="6" spans="2:56" ht="15.75" customHeight="1" x14ac:dyDescent="0.15">
      <c r="B6" s="157"/>
      <c r="C6" s="172" t="s">
        <v>90</v>
      </c>
      <c r="D6" s="245"/>
      <c r="E6" s="159" t="s">
        <v>241</v>
      </c>
      <c r="I6" s="159" t="s">
        <v>242</v>
      </c>
      <c r="M6" s="159" t="s">
        <v>243</v>
      </c>
      <c r="N6" s="158"/>
      <c r="O6" s="158"/>
      <c r="P6" s="158"/>
      <c r="Q6" s="140" t="s">
        <v>244</v>
      </c>
      <c r="R6" s="158"/>
      <c r="S6" s="158"/>
      <c r="T6" s="158"/>
      <c r="U6" s="140" t="s">
        <v>245</v>
      </c>
      <c r="V6" s="158"/>
      <c r="W6" s="158"/>
      <c r="X6" s="156"/>
      <c r="Y6" s="135"/>
      <c r="Z6" s="135"/>
      <c r="AA6" s="144"/>
      <c r="AB6" s="144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</row>
    <row r="7" spans="2:56" ht="10.5" customHeight="1" x14ac:dyDescent="0.15">
      <c r="B7" s="159"/>
      <c r="C7" s="150"/>
      <c r="D7" s="166"/>
      <c r="E7" s="159"/>
      <c r="F7" s="135"/>
      <c r="G7" s="135"/>
      <c r="H7" s="135"/>
      <c r="I7" s="340"/>
      <c r="J7" s="341"/>
      <c r="K7" s="341"/>
      <c r="L7" s="341"/>
      <c r="M7" s="340"/>
      <c r="N7" s="341"/>
      <c r="O7" s="341"/>
      <c r="P7" s="341"/>
      <c r="Q7" s="340"/>
      <c r="R7" s="341"/>
      <c r="S7" s="341"/>
      <c r="T7" s="341"/>
      <c r="U7" s="340"/>
      <c r="V7" s="341"/>
      <c r="W7" s="341"/>
      <c r="X7" s="166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</row>
    <row r="8" spans="2:56" x14ac:dyDescent="0.15">
      <c r="B8" s="159" t="s">
        <v>96</v>
      </c>
      <c r="C8" s="135"/>
      <c r="E8" s="172" t="s">
        <v>97</v>
      </c>
      <c r="F8" s="149" t="s">
        <v>98</v>
      </c>
      <c r="G8" s="155" t="s">
        <v>99</v>
      </c>
      <c r="H8" s="149" t="s">
        <v>100</v>
      </c>
      <c r="I8" s="172" t="s">
        <v>97</v>
      </c>
      <c r="J8" s="149" t="s">
        <v>98</v>
      </c>
      <c r="K8" s="155" t="s">
        <v>99</v>
      </c>
      <c r="L8" s="149" t="s">
        <v>100</v>
      </c>
      <c r="M8" s="172" t="s">
        <v>97</v>
      </c>
      <c r="N8" s="149" t="s">
        <v>98</v>
      </c>
      <c r="O8" s="155" t="s">
        <v>99</v>
      </c>
      <c r="P8" s="149" t="s">
        <v>100</v>
      </c>
      <c r="Q8" s="172" t="s">
        <v>97</v>
      </c>
      <c r="R8" s="149" t="s">
        <v>98</v>
      </c>
      <c r="S8" s="155" t="s">
        <v>99</v>
      </c>
      <c r="T8" s="149" t="s">
        <v>100</v>
      </c>
      <c r="U8" s="172" t="s">
        <v>97</v>
      </c>
      <c r="V8" s="149" t="s">
        <v>98</v>
      </c>
      <c r="W8" s="155" t="s">
        <v>99</v>
      </c>
      <c r="X8" s="149" t="s">
        <v>100</v>
      </c>
      <c r="Y8" s="135"/>
      <c r="Z8" s="135"/>
      <c r="AA8" s="135"/>
      <c r="AB8" s="135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35"/>
      <c r="AX8" s="135"/>
      <c r="AY8" s="135"/>
      <c r="AZ8" s="135"/>
      <c r="BA8" s="135"/>
      <c r="BB8" s="135"/>
      <c r="BC8" s="135"/>
      <c r="BD8" s="135"/>
    </row>
    <row r="9" spans="2:56" x14ac:dyDescent="0.15">
      <c r="B9" s="150"/>
      <c r="C9" s="151"/>
      <c r="D9" s="151"/>
      <c r="E9" s="152"/>
      <c r="F9" s="153"/>
      <c r="G9" s="154" t="s">
        <v>101</v>
      </c>
      <c r="H9" s="153"/>
      <c r="I9" s="152"/>
      <c r="J9" s="153"/>
      <c r="K9" s="154" t="s">
        <v>101</v>
      </c>
      <c r="L9" s="153"/>
      <c r="M9" s="152"/>
      <c r="N9" s="153"/>
      <c r="O9" s="154" t="s">
        <v>101</v>
      </c>
      <c r="P9" s="153"/>
      <c r="Q9" s="152"/>
      <c r="R9" s="153"/>
      <c r="S9" s="154" t="s">
        <v>101</v>
      </c>
      <c r="T9" s="153"/>
      <c r="U9" s="152"/>
      <c r="V9" s="153"/>
      <c r="W9" s="154" t="s">
        <v>101</v>
      </c>
      <c r="X9" s="153"/>
      <c r="Y9" s="135"/>
      <c r="Z9" s="135"/>
      <c r="AA9" s="135"/>
      <c r="AB9" s="135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35"/>
      <c r="AX9" s="135"/>
      <c r="AY9" s="135"/>
      <c r="AZ9" s="135"/>
      <c r="BA9" s="135"/>
      <c r="BB9" s="135"/>
      <c r="BC9" s="135"/>
      <c r="BD9" s="135"/>
    </row>
    <row r="10" spans="2:56" x14ac:dyDescent="0.15">
      <c r="B10" s="140"/>
      <c r="C10" s="158">
        <v>23</v>
      </c>
      <c r="D10" s="156"/>
      <c r="E10" s="321">
        <v>561.12</v>
      </c>
      <c r="F10" s="321">
        <v>759.99</v>
      </c>
      <c r="G10" s="321">
        <v>650.56521638387437</v>
      </c>
      <c r="H10" s="331">
        <v>1285312.0000000002</v>
      </c>
      <c r="I10" s="321">
        <v>581.70000000000005</v>
      </c>
      <c r="J10" s="321">
        <v>735</v>
      </c>
      <c r="K10" s="321">
        <v>646.42235213722984</v>
      </c>
      <c r="L10" s="321">
        <v>5381933.3999999994</v>
      </c>
      <c r="M10" s="321">
        <v>677.25</v>
      </c>
      <c r="N10" s="321">
        <v>945</v>
      </c>
      <c r="O10" s="321">
        <v>754.14150251005503</v>
      </c>
      <c r="P10" s="321">
        <v>346657.10000000003</v>
      </c>
      <c r="Q10" s="321">
        <v>504</v>
      </c>
      <c r="R10" s="321">
        <v>710.0100000000001</v>
      </c>
      <c r="S10" s="321">
        <v>636.44036908447231</v>
      </c>
      <c r="T10" s="321">
        <v>3462691.4</v>
      </c>
      <c r="U10" s="321">
        <v>630</v>
      </c>
      <c r="V10" s="321">
        <v>735</v>
      </c>
      <c r="W10" s="321">
        <v>678.8052527480022</v>
      </c>
      <c r="X10" s="321">
        <v>224538.50000000003</v>
      </c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</row>
    <row r="11" spans="2:56" x14ac:dyDescent="0.15">
      <c r="B11" s="159"/>
      <c r="C11" s="135">
        <v>24</v>
      </c>
      <c r="D11" s="160"/>
      <c r="E11" s="164">
        <v>598.5</v>
      </c>
      <c r="F11" s="164">
        <v>708.75</v>
      </c>
      <c r="G11" s="164">
        <v>621.8197760775538</v>
      </c>
      <c r="H11" s="164">
        <v>1328297.7</v>
      </c>
      <c r="I11" s="164">
        <v>593.25</v>
      </c>
      <c r="J11" s="164">
        <v>714</v>
      </c>
      <c r="K11" s="164">
        <v>617.18209388365244</v>
      </c>
      <c r="L11" s="164">
        <v>7470164.7000000011</v>
      </c>
      <c r="M11" s="164">
        <v>630</v>
      </c>
      <c r="N11" s="164">
        <v>926.93999999999994</v>
      </c>
      <c r="O11" s="164">
        <v>718.66949681502615</v>
      </c>
      <c r="P11" s="164">
        <v>318574.2</v>
      </c>
      <c r="Q11" s="164">
        <v>525</v>
      </c>
      <c r="R11" s="164">
        <v>630</v>
      </c>
      <c r="S11" s="164">
        <v>562.11897191413891</v>
      </c>
      <c r="T11" s="164">
        <v>3519941.7</v>
      </c>
      <c r="U11" s="164">
        <v>630</v>
      </c>
      <c r="V11" s="164">
        <v>787.5</v>
      </c>
      <c r="W11" s="164">
        <v>639.92698270153164</v>
      </c>
      <c r="X11" s="165">
        <v>310208.59999999998</v>
      </c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</row>
    <row r="12" spans="2:56" x14ac:dyDescent="0.15">
      <c r="B12" s="150"/>
      <c r="C12" s="151">
        <v>25</v>
      </c>
      <c r="D12" s="166"/>
      <c r="E12" s="167">
        <v>604</v>
      </c>
      <c r="F12" s="167">
        <v>770</v>
      </c>
      <c r="G12" s="168">
        <v>680</v>
      </c>
      <c r="H12" s="167">
        <v>1290424.8000000003</v>
      </c>
      <c r="I12" s="167">
        <v>567</v>
      </c>
      <c r="J12" s="167">
        <v>735</v>
      </c>
      <c r="K12" s="167">
        <v>649</v>
      </c>
      <c r="L12" s="167">
        <v>6626331.5</v>
      </c>
      <c r="M12" s="167">
        <v>656</v>
      </c>
      <c r="N12" s="167">
        <v>987</v>
      </c>
      <c r="O12" s="167">
        <v>818</v>
      </c>
      <c r="P12" s="167">
        <v>218975.5</v>
      </c>
      <c r="Q12" s="167">
        <v>525</v>
      </c>
      <c r="R12" s="167">
        <v>641</v>
      </c>
      <c r="S12" s="167">
        <v>621</v>
      </c>
      <c r="T12" s="167">
        <v>3153685.4000000004</v>
      </c>
      <c r="U12" s="167">
        <v>620</v>
      </c>
      <c r="V12" s="167">
        <v>819</v>
      </c>
      <c r="W12" s="167">
        <v>708</v>
      </c>
      <c r="X12" s="167">
        <v>158836.50000000003</v>
      </c>
      <c r="Y12" s="135"/>
      <c r="Z12" s="135"/>
      <c r="AA12" s="135"/>
      <c r="AB12" s="135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35"/>
      <c r="AX12" s="135"/>
      <c r="AY12" s="135"/>
      <c r="AZ12" s="135"/>
      <c r="BA12" s="135"/>
      <c r="BB12" s="135"/>
      <c r="BC12" s="135"/>
      <c r="BD12" s="135"/>
    </row>
    <row r="13" spans="2:56" x14ac:dyDescent="0.15">
      <c r="B13" s="159"/>
      <c r="C13" s="135">
        <v>9</v>
      </c>
      <c r="D13" s="160"/>
      <c r="E13" s="161">
        <v>661.5</v>
      </c>
      <c r="F13" s="161">
        <v>760.09500000000003</v>
      </c>
      <c r="G13" s="161">
        <v>712.18810542915071</v>
      </c>
      <c r="H13" s="161">
        <v>115190.6</v>
      </c>
      <c r="I13" s="161">
        <v>609</v>
      </c>
      <c r="J13" s="161">
        <v>714</v>
      </c>
      <c r="K13" s="161">
        <v>656.33452156016779</v>
      </c>
      <c r="L13" s="161">
        <v>510989.10000000003</v>
      </c>
      <c r="M13" s="161">
        <v>810.70500000000004</v>
      </c>
      <c r="N13" s="161">
        <v>945</v>
      </c>
      <c r="O13" s="161">
        <v>865.37081236075585</v>
      </c>
      <c r="P13" s="161">
        <v>7999.7000000000007</v>
      </c>
      <c r="Q13" s="161">
        <v>593.25</v>
      </c>
      <c r="R13" s="161">
        <v>640.5</v>
      </c>
      <c r="S13" s="161">
        <v>609.43769365485662</v>
      </c>
      <c r="T13" s="161">
        <v>237282.09999999998</v>
      </c>
      <c r="U13" s="161">
        <v>693</v>
      </c>
      <c r="V13" s="161">
        <v>777</v>
      </c>
      <c r="W13" s="161">
        <v>731.56913234706121</v>
      </c>
      <c r="X13" s="160">
        <v>2941</v>
      </c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</row>
    <row r="14" spans="2:56" x14ac:dyDescent="0.15">
      <c r="B14" s="159"/>
      <c r="C14" s="135">
        <v>10</v>
      </c>
      <c r="D14" s="160"/>
      <c r="E14" s="161">
        <v>651</v>
      </c>
      <c r="F14" s="161">
        <v>766.5</v>
      </c>
      <c r="G14" s="161">
        <v>703.31326414004718</v>
      </c>
      <c r="H14" s="161">
        <v>124742.5</v>
      </c>
      <c r="I14" s="161">
        <v>598.5</v>
      </c>
      <c r="J14" s="161">
        <v>735</v>
      </c>
      <c r="K14" s="161">
        <v>658.61159219625188</v>
      </c>
      <c r="L14" s="161">
        <v>589482.19999999995</v>
      </c>
      <c r="M14" s="161">
        <v>782.25</v>
      </c>
      <c r="N14" s="161">
        <v>950.04</v>
      </c>
      <c r="O14" s="161">
        <v>864.08216693910902</v>
      </c>
      <c r="P14" s="161">
        <v>13297.300000000001</v>
      </c>
      <c r="Q14" s="161">
        <v>593.25</v>
      </c>
      <c r="R14" s="160">
        <v>640.5</v>
      </c>
      <c r="S14" s="161">
        <v>606.67307692307702</v>
      </c>
      <c r="T14" s="161">
        <v>275275.90000000002</v>
      </c>
      <c r="U14" s="161">
        <v>682.5</v>
      </c>
      <c r="V14" s="161">
        <v>787.5</v>
      </c>
      <c r="W14" s="161">
        <v>717.86626394052053</v>
      </c>
      <c r="X14" s="160">
        <v>3946.6</v>
      </c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</row>
    <row r="15" spans="2:56" x14ac:dyDescent="0.15">
      <c r="B15" s="159"/>
      <c r="C15" s="135">
        <v>11</v>
      </c>
      <c r="D15" s="160"/>
      <c r="E15" s="161">
        <v>651</v>
      </c>
      <c r="F15" s="161">
        <v>766.5</v>
      </c>
      <c r="G15" s="161">
        <v>720.42677160193307</v>
      </c>
      <c r="H15" s="161">
        <v>150161.29999999999</v>
      </c>
      <c r="I15" s="161">
        <v>598.5</v>
      </c>
      <c r="J15" s="161">
        <v>735</v>
      </c>
      <c r="K15" s="161">
        <v>646.44271946892775</v>
      </c>
      <c r="L15" s="161">
        <v>529991.1</v>
      </c>
      <c r="M15" s="161">
        <v>735</v>
      </c>
      <c r="N15" s="161">
        <v>987</v>
      </c>
      <c r="O15" s="161">
        <v>873.18023566504507</v>
      </c>
      <c r="P15" s="161">
        <v>6521.5</v>
      </c>
      <c r="Q15" s="161">
        <v>598.5</v>
      </c>
      <c r="R15" s="161">
        <v>640.5</v>
      </c>
      <c r="S15" s="161">
        <v>614.52689500280735</v>
      </c>
      <c r="T15" s="161">
        <v>235852.4</v>
      </c>
      <c r="U15" s="161">
        <v>661.5</v>
      </c>
      <c r="V15" s="160">
        <v>819</v>
      </c>
      <c r="W15" s="161">
        <v>720.15565102445487</v>
      </c>
      <c r="X15" s="160">
        <v>4547.3999999999996</v>
      </c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</row>
    <row r="16" spans="2:56" x14ac:dyDescent="0.15">
      <c r="B16" s="159"/>
      <c r="C16" s="135">
        <v>12</v>
      </c>
      <c r="D16" s="160"/>
      <c r="E16" s="161">
        <v>651</v>
      </c>
      <c r="F16" s="161">
        <v>769.65</v>
      </c>
      <c r="G16" s="161">
        <v>693.54974061420205</v>
      </c>
      <c r="H16" s="161">
        <v>144491.09999999998</v>
      </c>
      <c r="I16" s="161">
        <v>577.5</v>
      </c>
      <c r="J16" s="161">
        <v>735</v>
      </c>
      <c r="K16" s="161">
        <v>643.3246292289333</v>
      </c>
      <c r="L16" s="161">
        <v>575607.30000000005</v>
      </c>
      <c r="M16" s="161">
        <v>808.5</v>
      </c>
      <c r="N16" s="161">
        <v>975.66000000000008</v>
      </c>
      <c r="O16" s="161">
        <v>882.06629469201971</v>
      </c>
      <c r="P16" s="161">
        <v>18433.8</v>
      </c>
      <c r="Q16" s="161">
        <v>598.5</v>
      </c>
      <c r="R16" s="161">
        <v>640.5</v>
      </c>
      <c r="S16" s="161">
        <v>614.88981306360427</v>
      </c>
      <c r="T16" s="161">
        <v>236664.5</v>
      </c>
      <c r="U16" s="161">
        <v>645.75</v>
      </c>
      <c r="V16" s="161">
        <v>787.5</v>
      </c>
      <c r="W16" s="161">
        <v>714.53050314465418</v>
      </c>
      <c r="X16" s="160">
        <v>3213.9</v>
      </c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</row>
    <row r="17" spans="2:56" x14ac:dyDescent="0.15">
      <c r="B17" s="159" t="s">
        <v>104</v>
      </c>
      <c r="C17" s="135">
        <v>1</v>
      </c>
      <c r="D17" s="160" t="s">
        <v>105</v>
      </c>
      <c r="E17" s="161">
        <v>640.5</v>
      </c>
      <c r="F17" s="161">
        <v>735</v>
      </c>
      <c r="G17" s="161">
        <v>688.37417316056531</v>
      </c>
      <c r="H17" s="161">
        <v>204028.40000000002</v>
      </c>
      <c r="I17" s="161">
        <v>577.5</v>
      </c>
      <c r="J17" s="161">
        <v>735</v>
      </c>
      <c r="K17" s="161">
        <v>644.3679048691364</v>
      </c>
      <c r="L17" s="161">
        <v>674500</v>
      </c>
      <c r="M17" s="161">
        <v>819</v>
      </c>
      <c r="N17" s="161">
        <v>987</v>
      </c>
      <c r="O17" s="161">
        <v>890.22516214427537</v>
      </c>
      <c r="P17" s="161">
        <v>10871.599999999999</v>
      </c>
      <c r="Q17" s="161">
        <v>603.75</v>
      </c>
      <c r="R17" s="161">
        <v>640.5</v>
      </c>
      <c r="S17" s="161">
        <v>620.79751403368095</v>
      </c>
      <c r="T17" s="160">
        <v>230232.59999999998</v>
      </c>
      <c r="U17" s="161">
        <v>645.75</v>
      </c>
      <c r="V17" s="161">
        <v>787.5</v>
      </c>
      <c r="W17" s="161">
        <v>721.86245733788394</v>
      </c>
      <c r="X17" s="161">
        <v>1605.2</v>
      </c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</row>
    <row r="18" spans="2:56" x14ac:dyDescent="0.15">
      <c r="B18" s="159"/>
      <c r="C18" s="135">
        <v>2</v>
      </c>
      <c r="D18" s="160"/>
      <c r="E18" s="161">
        <v>640.5</v>
      </c>
      <c r="F18" s="161">
        <v>766.5</v>
      </c>
      <c r="G18" s="161">
        <v>693.88798737261868</v>
      </c>
      <c r="H18" s="161">
        <v>172893.7</v>
      </c>
      <c r="I18" s="161">
        <v>588</v>
      </c>
      <c r="J18" s="161">
        <v>735</v>
      </c>
      <c r="K18" s="161">
        <v>649.15897833285305</v>
      </c>
      <c r="L18" s="161">
        <v>589949.60000000009</v>
      </c>
      <c r="M18" s="161">
        <v>819</v>
      </c>
      <c r="N18" s="161">
        <v>996.66000000000008</v>
      </c>
      <c r="O18" s="161">
        <v>886.76959951456308</v>
      </c>
      <c r="P18" s="161">
        <v>7530.4</v>
      </c>
      <c r="Q18" s="161">
        <v>609</v>
      </c>
      <c r="R18" s="161">
        <v>640.5</v>
      </c>
      <c r="S18" s="161">
        <v>625.13785224676315</v>
      </c>
      <c r="T18" s="161">
        <v>166834.59999999998</v>
      </c>
      <c r="U18" s="161">
        <v>672</v>
      </c>
      <c r="V18" s="161">
        <v>850.5</v>
      </c>
      <c r="W18" s="161">
        <v>753.03162306324612</v>
      </c>
      <c r="X18" s="160">
        <v>1006.7</v>
      </c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</row>
    <row r="19" spans="2:56" x14ac:dyDescent="0.15">
      <c r="B19" s="159"/>
      <c r="C19" s="135">
        <v>3</v>
      </c>
      <c r="D19" s="160"/>
      <c r="E19" s="161">
        <v>634.72500000000002</v>
      </c>
      <c r="F19" s="161">
        <v>766.5</v>
      </c>
      <c r="G19" s="161">
        <v>692.91801733170769</v>
      </c>
      <c r="H19" s="161">
        <v>153449.1</v>
      </c>
      <c r="I19" s="161">
        <v>603.33000000000004</v>
      </c>
      <c r="J19" s="161">
        <v>745.5</v>
      </c>
      <c r="K19" s="161">
        <v>654.99263187351733</v>
      </c>
      <c r="L19" s="161">
        <v>688133.1</v>
      </c>
      <c r="M19" s="161">
        <v>840</v>
      </c>
      <c r="N19" s="161">
        <v>976.08</v>
      </c>
      <c r="O19" s="160">
        <v>892.37723344567257</v>
      </c>
      <c r="P19" s="161">
        <v>9911.0999999999985</v>
      </c>
      <c r="Q19" s="161">
        <v>614.25</v>
      </c>
      <c r="R19" s="161">
        <v>693</v>
      </c>
      <c r="S19" s="161">
        <v>638.84078447912282</v>
      </c>
      <c r="T19" s="161">
        <v>190778.8</v>
      </c>
      <c r="U19" s="161">
        <v>672</v>
      </c>
      <c r="V19" s="161">
        <v>840</v>
      </c>
      <c r="W19" s="161">
        <v>765.53716216216219</v>
      </c>
      <c r="X19" s="160">
        <v>13237.5</v>
      </c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</row>
    <row r="20" spans="2:56" x14ac:dyDescent="0.15">
      <c r="B20" s="159"/>
      <c r="C20" s="135">
        <v>4</v>
      </c>
      <c r="D20" s="160"/>
      <c r="E20" s="161">
        <v>680.4</v>
      </c>
      <c r="F20" s="161">
        <v>810</v>
      </c>
      <c r="G20" s="161">
        <v>733.61367042645202</v>
      </c>
      <c r="H20" s="161">
        <v>153043.20000000001</v>
      </c>
      <c r="I20" s="161">
        <v>626.4</v>
      </c>
      <c r="J20" s="161">
        <v>766.8</v>
      </c>
      <c r="K20" s="161">
        <v>693.14752748147077</v>
      </c>
      <c r="L20" s="161">
        <v>746558.60000000009</v>
      </c>
      <c r="M20" s="161">
        <v>864</v>
      </c>
      <c r="N20" s="161">
        <v>1036.8</v>
      </c>
      <c r="O20" s="161">
        <v>947.39602649006599</v>
      </c>
      <c r="P20" s="161">
        <v>17499.2</v>
      </c>
      <c r="Q20" s="161">
        <v>658.8</v>
      </c>
      <c r="R20" s="161">
        <v>756</v>
      </c>
      <c r="S20" s="161">
        <v>693.04907738914903</v>
      </c>
      <c r="T20" s="161">
        <v>164615.59999999998</v>
      </c>
      <c r="U20" s="161">
        <v>712.8</v>
      </c>
      <c r="V20" s="161">
        <v>950.4</v>
      </c>
      <c r="W20" s="161">
        <v>887.10635488308117</v>
      </c>
      <c r="X20" s="160">
        <v>9137</v>
      </c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</row>
    <row r="21" spans="2:56" x14ac:dyDescent="0.15">
      <c r="B21" s="150"/>
      <c r="C21" s="151">
        <v>5</v>
      </c>
      <c r="D21" s="166"/>
      <c r="E21" s="170">
        <v>810</v>
      </c>
      <c r="F21" s="170">
        <v>1026</v>
      </c>
      <c r="G21" s="170">
        <v>918.0897474165763</v>
      </c>
      <c r="H21" s="170">
        <v>100064</v>
      </c>
      <c r="I21" s="170">
        <v>702</v>
      </c>
      <c r="J21" s="170">
        <v>918</v>
      </c>
      <c r="K21" s="170">
        <v>812.00773662492236</v>
      </c>
      <c r="L21" s="170">
        <v>551556.39999999991</v>
      </c>
      <c r="M21" s="170">
        <v>1026</v>
      </c>
      <c r="N21" s="170">
        <v>1188</v>
      </c>
      <c r="O21" s="170">
        <v>1083.5067083156421</v>
      </c>
      <c r="P21" s="170">
        <v>9170.7000000000007</v>
      </c>
      <c r="Q21" s="170">
        <v>734.4</v>
      </c>
      <c r="R21" s="170">
        <v>799.2</v>
      </c>
      <c r="S21" s="170">
        <v>747.15750865051916</v>
      </c>
      <c r="T21" s="170">
        <v>145131.70000000001</v>
      </c>
      <c r="U21" s="170">
        <v>788.4</v>
      </c>
      <c r="V21" s="170">
        <v>929.88</v>
      </c>
      <c r="W21" s="170">
        <v>890.19586956521744</v>
      </c>
      <c r="X21" s="166">
        <v>3120.8999999999996</v>
      </c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</row>
    <row r="22" spans="2:56" x14ac:dyDescent="0.15">
      <c r="B22" s="159" t="s">
        <v>246</v>
      </c>
      <c r="C22" s="135"/>
      <c r="E22" s="159"/>
      <c r="F22" s="161"/>
      <c r="G22" s="135"/>
      <c r="H22" s="161"/>
      <c r="I22" s="159"/>
      <c r="J22" s="161"/>
      <c r="K22" s="135"/>
      <c r="L22" s="161"/>
      <c r="M22" s="159"/>
      <c r="N22" s="161"/>
      <c r="O22" s="135"/>
      <c r="P22" s="161"/>
      <c r="Q22" s="159"/>
      <c r="R22" s="161"/>
      <c r="S22" s="135"/>
      <c r="T22" s="161"/>
      <c r="U22" s="159"/>
      <c r="V22" s="161"/>
      <c r="W22" s="135"/>
      <c r="X22" s="161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</row>
    <row r="23" spans="2:56" x14ac:dyDescent="0.15">
      <c r="B23" s="324">
        <v>41760</v>
      </c>
      <c r="C23" s="302"/>
      <c r="D23" s="325">
        <v>41774</v>
      </c>
      <c r="E23" s="131">
        <v>864</v>
      </c>
      <c r="F23" s="131">
        <v>1026</v>
      </c>
      <c r="G23" s="131">
        <v>939.8912236521511</v>
      </c>
      <c r="H23" s="161">
        <v>55569</v>
      </c>
      <c r="I23" s="131">
        <v>702</v>
      </c>
      <c r="J23" s="131">
        <v>918</v>
      </c>
      <c r="K23" s="131">
        <v>815.79140031539328</v>
      </c>
      <c r="L23" s="161">
        <v>271118.59999999998</v>
      </c>
      <c r="M23" s="131">
        <v>1026</v>
      </c>
      <c r="N23" s="131">
        <v>1182.1679999999999</v>
      </c>
      <c r="O23" s="131">
        <v>1080.1458047693152</v>
      </c>
      <c r="P23" s="161">
        <v>4249</v>
      </c>
      <c r="Q23" s="131">
        <v>734.4</v>
      </c>
      <c r="R23" s="131">
        <v>788.4</v>
      </c>
      <c r="S23" s="131">
        <v>745.1510944203884</v>
      </c>
      <c r="T23" s="161">
        <v>102072.8</v>
      </c>
      <c r="U23" s="131">
        <v>788.4</v>
      </c>
      <c r="V23" s="131">
        <v>929.88</v>
      </c>
      <c r="W23" s="131">
        <v>892.27903525046395</v>
      </c>
      <c r="X23" s="161">
        <v>1527.6</v>
      </c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</row>
    <row r="24" spans="2:56" x14ac:dyDescent="0.15">
      <c r="B24" s="324">
        <v>41775</v>
      </c>
      <c r="C24" s="302"/>
      <c r="D24" s="325">
        <v>41789</v>
      </c>
      <c r="E24" s="159">
        <v>810</v>
      </c>
      <c r="F24" s="161">
        <v>939.6</v>
      </c>
      <c r="G24" s="135">
        <v>896.63213751146759</v>
      </c>
      <c r="H24" s="161">
        <v>44495</v>
      </c>
      <c r="I24" s="159">
        <v>712.8</v>
      </c>
      <c r="J24" s="161">
        <v>899.64</v>
      </c>
      <c r="K24" s="135">
        <v>804.42826186428692</v>
      </c>
      <c r="L24" s="161">
        <v>280437.8</v>
      </c>
      <c r="M24" s="159">
        <v>1026</v>
      </c>
      <c r="N24" s="161">
        <v>1188</v>
      </c>
      <c r="O24" s="135">
        <v>1085.4016646510627</v>
      </c>
      <c r="P24" s="161">
        <v>4921.7</v>
      </c>
      <c r="Q24" s="159">
        <v>734.4</v>
      </c>
      <c r="R24" s="161">
        <v>799.2</v>
      </c>
      <c r="S24" s="135">
        <v>759.71576531877963</v>
      </c>
      <c r="T24" s="161">
        <v>43058.9</v>
      </c>
      <c r="U24" s="293">
        <v>810</v>
      </c>
      <c r="V24" s="179">
        <v>923.4</v>
      </c>
      <c r="W24" s="139">
        <v>875.09058295964121</v>
      </c>
      <c r="X24" s="161">
        <v>1593.3</v>
      </c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</row>
    <row r="25" spans="2:56" x14ac:dyDescent="0.15">
      <c r="B25" s="326"/>
      <c r="C25" s="307"/>
      <c r="D25" s="307"/>
      <c r="E25" s="129"/>
      <c r="F25" s="129"/>
      <c r="G25" s="129"/>
      <c r="H25" s="180"/>
      <c r="I25" s="129"/>
      <c r="J25" s="129"/>
      <c r="K25" s="129"/>
      <c r="L25" s="180"/>
      <c r="M25" s="129"/>
      <c r="N25" s="129"/>
      <c r="O25" s="129"/>
      <c r="P25" s="180"/>
      <c r="Q25" s="129"/>
      <c r="R25" s="129"/>
      <c r="S25" s="129"/>
      <c r="T25" s="180"/>
      <c r="U25" s="129"/>
      <c r="V25" s="129"/>
      <c r="W25" s="129"/>
      <c r="X25" s="180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</row>
    <row r="26" spans="2:56" ht="16.5" customHeight="1" x14ac:dyDescent="0.15">
      <c r="B26" s="159"/>
      <c r="C26" s="172" t="s">
        <v>90</v>
      </c>
      <c r="D26" s="245"/>
      <c r="E26" s="159" t="s">
        <v>247</v>
      </c>
      <c r="I26" s="159" t="s">
        <v>248</v>
      </c>
      <c r="M26" s="159" t="s">
        <v>249</v>
      </c>
      <c r="N26" s="135"/>
      <c r="O26" s="135"/>
      <c r="P26" s="135"/>
      <c r="Q26" s="159" t="s">
        <v>250</v>
      </c>
      <c r="R26" s="135"/>
      <c r="S26" s="135"/>
      <c r="T26" s="135"/>
      <c r="U26" s="159" t="s">
        <v>251</v>
      </c>
      <c r="V26" s="135"/>
      <c r="W26" s="135"/>
      <c r="X26" s="156"/>
      <c r="Y26" s="135"/>
      <c r="Z26" s="135"/>
      <c r="AA26" s="144"/>
      <c r="AB26" s="144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</row>
    <row r="27" spans="2:56" ht="5.25" customHeight="1" x14ac:dyDescent="0.15">
      <c r="B27" s="159"/>
      <c r="C27" s="150"/>
      <c r="D27" s="166"/>
      <c r="E27" s="340"/>
      <c r="F27" s="341"/>
      <c r="G27" s="341"/>
      <c r="H27" s="341"/>
      <c r="I27" s="340"/>
      <c r="J27" s="341"/>
      <c r="K27" s="341"/>
      <c r="L27" s="341"/>
      <c r="M27" s="340"/>
      <c r="N27" s="341"/>
      <c r="O27" s="341"/>
      <c r="P27" s="341"/>
      <c r="Q27" s="340"/>
      <c r="R27" s="341"/>
      <c r="S27" s="341"/>
      <c r="T27" s="341"/>
      <c r="U27" s="340"/>
      <c r="V27" s="341"/>
      <c r="W27" s="341"/>
      <c r="X27" s="166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</row>
    <row r="28" spans="2:56" x14ac:dyDescent="0.15">
      <c r="B28" s="159" t="s">
        <v>96</v>
      </c>
      <c r="C28" s="135"/>
      <c r="E28" s="172" t="s">
        <v>97</v>
      </c>
      <c r="F28" s="149" t="s">
        <v>98</v>
      </c>
      <c r="G28" s="155" t="s">
        <v>99</v>
      </c>
      <c r="H28" s="149" t="s">
        <v>176</v>
      </c>
      <c r="I28" s="172" t="s">
        <v>97</v>
      </c>
      <c r="J28" s="149" t="s">
        <v>98</v>
      </c>
      <c r="K28" s="155" t="s">
        <v>99</v>
      </c>
      <c r="L28" s="149" t="s">
        <v>176</v>
      </c>
      <c r="M28" s="172" t="s">
        <v>97</v>
      </c>
      <c r="N28" s="149" t="s">
        <v>98</v>
      </c>
      <c r="O28" s="155" t="s">
        <v>99</v>
      </c>
      <c r="P28" s="149" t="s">
        <v>100</v>
      </c>
      <c r="Q28" s="172" t="s">
        <v>97</v>
      </c>
      <c r="R28" s="149" t="s">
        <v>98</v>
      </c>
      <c r="S28" s="155" t="s">
        <v>99</v>
      </c>
      <c r="T28" s="149" t="s">
        <v>100</v>
      </c>
      <c r="U28" s="172" t="s">
        <v>97</v>
      </c>
      <c r="V28" s="149" t="s">
        <v>98</v>
      </c>
      <c r="W28" s="155" t="s">
        <v>99</v>
      </c>
      <c r="X28" s="149" t="s">
        <v>100</v>
      </c>
      <c r="Y28" s="135"/>
      <c r="Z28" s="135"/>
      <c r="AA28" s="135"/>
      <c r="AB28" s="135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35"/>
      <c r="AX28" s="135"/>
      <c r="AY28" s="135"/>
      <c r="AZ28" s="135"/>
      <c r="BA28" s="135"/>
      <c r="BB28" s="135"/>
      <c r="BC28" s="135"/>
      <c r="BD28" s="135"/>
    </row>
    <row r="29" spans="2:56" x14ac:dyDescent="0.15">
      <c r="B29" s="150"/>
      <c r="C29" s="151"/>
      <c r="D29" s="151"/>
      <c r="E29" s="152"/>
      <c r="F29" s="153"/>
      <c r="G29" s="154" t="s">
        <v>101</v>
      </c>
      <c r="H29" s="153"/>
      <c r="I29" s="152"/>
      <c r="J29" s="153"/>
      <c r="K29" s="154" t="s">
        <v>101</v>
      </c>
      <c r="L29" s="153"/>
      <c r="M29" s="152"/>
      <c r="N29" s="153"/>
      <c r="O29" s="154" t="s">
        <v>101</v>
      </c>
      <c r="P29" s="153"/>
      <c r="Q29" s="152"/>
      <c r="R29" s="153"/>
      <c r="S29" s="154" t="s">
        <v>101</v>
      </c>
      <c r="T29" s="153"/>
      <c r="U29" s="152"/>
      <c r="V29" s="153"/>
      <c r="W29" s="154" t="s">
        <v>101</v>
      </c>
      <c r="X29" s="153"/>
      <c r="Y29" s="135"/>
      <c r="Z29" s="135"/>
      <c r="AA29" s="135"/>
      <c r="AB29" s="135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35"/>
      <c r="AX29" s="135"/>
      <c r="AY29" s="135"/>
      <c r="AZ29" s="135"/>
      <c r="BA29" s="135"/>
      <c r="BB29" s="135"/>
      <c r="BC29" s="135"/>
      <c r="BD29" s="135"/>
    </row>
    <row r="30" spans="2:56" x14ac:dyDescent="0.15">
      <c r="B30" s="140"/>
      <c r="C30" s="158">
        <v>23</v>
      </c>
      <c r="D30" s="156"/>
      <c r="E30" s="320">
        <v>609</v>
      </c>
      <c r="F30" s="320">
        <v>735</v>
      </c>
      <c r="G30" s="320">
        <v>651.74428918087494</v>
      </c>
      <c r="H30" s="320">
        <v>532423.6</v>
      </c>
      <c r="I30" s="320">
        <v>609</v>
      </c>
      <c r="J30" s="320">
        <v>766.5</v>
      </c>
      <c r="K30" s="320">
        <v>676.33111220988087</v>
      </c>
      <c r="L30" s="320">
        <v>918756.99999999977</v>
      </c>
      <c r="M30" s="320">
        <v>682.5</v>
      </c>
      <c r="N30" s="320">
        <v>945</v>
      </c>
      <c r="O30" s="320">
        <v>774.69397717915558</v>
      </c>
      <c r="P30" s="320">
        <v>48230.299999999996</v>
      </c>
      <c r="Q30" s="320">
        <v>472.5</v>
      </c>
      <c r="R30" s="320">
        <v>640.5</v>
      </c>
      <c r="S30" s="320">
        <v>534.4549209917983</v>
      </c>
      <c r="T30" s="320">
        <v>154316.1</v>
      </c>
      <c r="U30" s="320">
        <v>483</v>
      </c>
      <c r="V30" s="320">
        <v>640.5</v>
      </c>
      <c r="W30" s="320">
        <v>532.17870103340533</v>
      </c>
      <c r="X30" s="342">
        <v>940352.40000000026</v>
      </c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  <c r="BB30" s="135"/>
      <c r="BC30" s="135"/>
      <c r="BD30" s="135"/>
    </row>
    <row r="31" spans="2:56" x14ac:dyDescent="0.15">
      <c r="B31" s="159"/>
      <c r="C31" s="135">
        <v>24</v>
      </c>
      <c r="D31" s="160"/>
      <c r="E31" s="164">
        <v>598.5</v>
      </c>
      <c r="F31" s="164">
        <v>724.5</v>
      </c>
      <c r="G31" s="164">
        <v>622.62768330974302</v>
      </c>
      <c r="H31" s="164">
        <v>907852</v>
      </c>
      <c r="I31" s="164">
        <v>609</v>
      </c>
      <c r="J31" s="164">
        <v>771.75</v>
      </c>
      <c r="K31" s="164">
        <v>642.87534973103266</v>
      </c>
      <c r="L31" s="164">
        <v>1784953.0000000002</v>
      </c>
      <c r="M31" s="164">
        <v>724.39499999999998</v>
      </c>
      <c r="N31" s="164">
        <v>960.01499999999999</v>
      </c>
      <c r="O31" s="164">
        <v>765.6604801840806</v>
      </c>
      <c r="P31" s="164">
        <v>45845.599999999991</v>
      </c>
      <c r="Q31" s="164">
        <v>462</v>
      </c>
      <c r="R31" s="164">
        <v>630</v>
      </c>
      <c r="S31" s="164">
        <v>521.38358500420566</v>
      </c>
      <c r="T31" s="164">
        <v>196449.29999999996</v>
      </c>
      <c r="U31" s="164">
        <v>451.5</v>
      </c>
      <c r="V31" s="164">
        <v>588</v>
      </c>
      <c r="W31" s="164">
        <v>494.53167663911182</v>
      </c>
      <c r="X31" s="165">
        <v>932614.29999999993</v>
      </c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</row>
    <row r="32" spans="2:56" x14ac:dyDescent="0.15">
      <c r="B32" s="150"/>
      <c r="C32" s="151">
        <v>25</v>
      </c>
      <c r="D32" s="166"/>
      <c r="E32" s="167">
        <v>599</v>
      </c>
      <c r="F32" s="167">
        <v>751</v>
      </c>
      <c r="G32" s="167">
        <v>666</v>
      </c>
      <c r="H32" s="167">
        <v>1148112.3999999999</v>
      </c>
      <c r="I32" s="167">
        <v>630</v>
      </c>
      <c r="J32" s="167">
        <v>945</v>
      </c>
      <c r="K32" s="167">
        <v>735</v>
      </c>
      <c r="L32" s="167">
        <v>1923434.1999999997</v>
      </c>
      <c r="M32" s="167">
        <v>725</v>
      </c>
      <c r="N32" s="167">
        <v>956</v>
      </c>
      <c r="O32" s="167">
        <v>853</v>
      </c>
      <c r="P32" s="167">
        <v>38407.500000000007</v>
      </c>
      <c r="Q32" s="167">
        <v>504</v>
      </c>
      <c r="R32" s="167">
        <v>725</v>
      </c>
      <c r="S32" s="167">
        <v>625</v>
      </c>
      <c r="T32" s="167">
        <v>172902.5</v>
      </c>
      <c r="U32" s="167">
        <v>494</v>
      </c>
      <c r="V32" s="167">
        <v>688</v>
      </c>
      <c r="W32" s="167">
        <v>608</v>
      </c>
      <c r="X32" s="168">
        <v>685892.5</v>
      </c>
      <c r="Y32" s="135"/>
      <c r="Z32" s="135"/>
      <c r="AA32" s="135"/>
      <c r="AB32" s="135"/>
      <c r="AC32" s="312"/>
      <c r="AD32" s="312"/>
      <c r="AE32" s="312"/>
      <c r="AF32" s="312"/>
      <c r="AG32" s="312"/>
      <c r="AH32" s="312"/>
      <c r="AI32" s="312"/>
      <c r="AJ32" s="312"/>
      <c r="AK32" s="312"/>
      <c r="AL32" s="312"/>
      <c r="AM32" s="312"/>
      <c r="AN32" s="312"/>
      <c r="AO32" s="312"/>
      <c r="AP32" s="312"/>
      <c r="AQ32" s="312"/>
      <c r="AR32" s="312"/>
      <c r="AS32" s="312"/>
      <c r="AT32" s="312"/>
      <c r="AU32" s="312"/>
      <c r="AV32" s="312"/>
      <c r="AW32" s="135"/>
      <c r="AX32" s="135"/>
      <c r="AY32" s="135"/>
      <c r="AZ32" s="135"/>
      <c r="BA32" s="135"/>
      <c r="BB32" s="135"/>
      <c r="BC32" s="135"/>
      <c r="BD32" s="135"/>
    </row>
    <row r="33" spans="2:56" x14ac:dyDescent="0.15">
      <c r="B33" s="159"/>
      <c r="C33" s="135">
        <v>9</v>
      </c>
      <c r="D33" s="160"/>
      <c r="E33" s="161">
        <v>619.5</v>
      </c>
      <c r="F33" s="161">
        <v>729.75</v>
      </c>
      <c r="G33" s="161">
        <v>673.8325147681237</v>
      </c>
      <c r="H33" s="161">
        <v>109092.6</v>
      </c>
      <c r="I33" s="161">
        <v>682.5</v>
      </c>
      <c r="J33" s="161">
        <v>840</v>
      </c>
      <c r="K33" s="161">
        <v>753.28413143342789</v>
      </c>
      <c r="L33" s="161">
        <v>126760.7</v>
      </c>
      <c r="M33" s="161">
        <v>780.67500000000007</v>
      </c>
      <c r="N33" s="161">
        <v>934.5</v>
      </c>
      <c r="O33" s="161">
        <v>869.72108020959286</v>
      </c>
      <c r="P33" s="161">
        <v>2942.1000000000004</v>
      </c>
      <c r="Q33" s="161">
        <v>603.33000000000004</v>
      </c>
      <c r="R33" s="161">
        <v>682.5</v>
      </c>
      <c r="S33" s="161">
        <v>632.39266187050339</v>
      </c>
      <c r="T33" s="161">
        <v>18867.599999999999</v>
      </c>
      <c r="U33" s="161">
        <v>588</v>
      </c>
      <c r="V33" s="161">
        <v>651</v>
      </c>
      <c r="W33" s="161">
        <v>610.00919852614516</v>
      </c>
      <c r="X33" s="160">
        <v>40555.5</v>
      </c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</row>
    <row r="34" spans="2:56" x14ac:dyDescent="0.15">
      <c r="B34" s="159"/>
      <c r="C34" s="135">
        <v>10</v>
      </c>
      <c r="D34" s="160"/>
      <c r="E34" s="161">
        <v>609</v>
      </c>
      <c r="F34" s="161">
        <v>729.75</v>
      </c>
      <c r="G34" s="161">
        <v>671.76349201597066</v>
      </c>
      <c r="H34" s="161">
        <v>123281.40000000001</v>
      </c>
      <c r="I34" s="161">
        <v>682.5</v>
      </c>
      <c r="J34" s="161">
        <v>840</v>
      </c>
      <c r="K34" s="161">
        <v>771.64056390802364</v>
      </c>
      <c r="L34" s="161">
        <v>150130.29999999999</v>
      </c>
      <c r="M34" s="161">
        <v>774.9</v>
      </c>
      <c r="N34" s="161">
        <v>945</v>
      </c>
      <c r="O34" s="161">
        <v>885.65984052192914</v>
      </c>
      <c r="P34" s="161">
        <v>4224.7</v>
      </c>
      <c r="Q34" s="161">
        <v>588</v>
      </c>
      <c r="R34" s="161">
        <v>682.5</v>
      </c>
      <c r="S34" s="161">
        <v>618.2137461116871</v>
      </c>
      <c r="T34" s="161">
        <v>30961.5</v>
      </c>
      <c r="U34" s="161">
        <v>588</v>
      </c>
      <c r="V34" s="161">
        <v>664.65</v>
      </c>
      <c r="W34" s="161">
        <v>614.80739628944173</v>
      </c>
      <c r="X34" s="160">
        <v>40215</v>
      </c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</row>
    <row r="35" spans="2:56" x14ac:dyDescent="0.15">
      <c r="B35" s="159"/>
      <c r="C35" s="135">
        <v>11</v>
      </c>
      <c r="D35" s="160"/>
      <c r="E35" s="161">
        <v>598.5</v>
      </c>
      <c r="F35" s="161">
        <v>729.75</v>
      </c>
      <c r="G35" s="161">
        <v>664.40196936400434</v>
      </c>
      <c r="H35" s="161">
        <v>98061.7</v>
      </c>
      <c r="I35" s="161">
        <v>714</v>
      </c>
      <c r="J35" s="161">
        <v>892.5</v>
      </c>
      <c r="K35" s="161">
        <v>784.82390886413805</v>
      </c>
      <c r="L35" s="161">
        <v>141376</v>
      </c>
      <c r="M35" s="161">
        <v>798.31499999999994</v>
      </c>
      <c r="N35" s="161">
        <v>945</v>
      </c>
      <c r="O35" s="161">
        <v>905.88841709217934</v>
      </c>
      <c r="P35" s="161">
        <v>4070.2000000000003</v>
      </c>
      <c r="Q35" s="161">
        <v>598.5</v>
      </c>
      <c r="R35" s="161">
        <v>682.5</v>
      </c>
      <c r="S35" s="161">
        <v>619.4505588326607</v>
      </c>
      <c r="T35" s="161">
        <v>52887.9</v>
      </c>
      <c r="U35" s="160">
        <v>582.75</v>
      </c>
      <c r="V35" s="161">
        <v>664.65</v>
      </c>
      <c r="W35" s="161">
        <v>626.84393153758151</v>
      </c>
      <c r="X35" s="160">
        <v>19887.7</v>
      </c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</row>
    <row r="36" spans="2:56" x14ac:dyDescent="0.15">
      <c r="B36" s="159"/>
      <c r="C36" s="135">
        <v>12</v>
      </c>
      <c r="D36" s="160"/>
      <c r="E36" s="161">
        <v>603.75</v>
      </c>
      <c r="F36" s="161">
        <v>735.10500000000002</v>
      </c>
      <c r="G36" s="161">
        <v>663.36157461982805</v>
      </c>
      <c r="H36" s="161">
        <v>93771.6</v>
      </c>
      <c r="I36" s="161">
        <v>740.25</v>
      </c>
      <c r="J36" s="161">
        <v>945</v>
      </c>
      <c r="K36" s="161">
        <v>830.3767627524594</v>
      </c>
      <c r="L36" s="161">
        <v>147269.29999999999</v>
      </c>
      <c r="M36" s="161">
        <v>819</v>
      </c>
      <c r="N36" s="161">
        <v>945</v>
      </c>
      <c r="O36" s="161">
        <v>916.17577104025065</v>
      </c>
      <c r="P36" s="161">
        <v>4286</v>
      </c>
      <c r="Q36" s="161">
        <v>598.5</v>
      </c>
      <c r="R36" s="161">
        <v>724.5</v>
      </c>
      <c r="S36" s="161">
        <v>632.80804054054056</v>
      </c>
      <c r="T36" s="161">
        <v>13463.4</v>
      </c>
      <c r="U36" s="161">
        <v>577.5</v>
      </c>
      <c r="V36" s="161">
        <v>687.75</v>
      </c>
      <c r="W36" s="161">
        <v>613.31797798027981</v>
      </c>
      <c r="X36" s="160">
        <v>30174.7</v>
      </c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</row>
    <row r="37" spans="2:56" x14ac:dyDescent="0.15">
      <c r="B37" s="159" t="s">
        <v>104</v>
      </c>
      <c r="C37" s="135">
        <v>1</v>
      </c>
      <c r="D37" s="160" t="s">
        <v>105</v>
      </c>
      <c r="E37" s="161">
        <v>598.5</v>
      </c>
      <c r="F37" s="161">
        <v>756</v>
      </c>
      <c r="G37" s="161">
        <v>672.57662408111878</v>
      </c>
      <c r="H37" s="161">
        <v>106397.59999999999</v>
      </c>
      <c r="I37" s="161">
        <v>766.5</v>
      </c>
      <c r="J37" s="161">
        <v>934.5</v>
      </c>
      <c r="K37" s="161">
        <v>864.36605283650636</v>
      </c>
      <c r="L37" s="161">
        <v>209940.5</v>
      </c>
      <c r="M37" s="161">
        <v>735</v>
      </c>
      <c r="N37" s="161">
        <v>950.77500000000009</v>
      </c>
      <c r="O37" s="161">
        <v>889.93319791062072</v>
      </c>
      <c r="P37" s="161">
        <v>3681.3999999999996</v>
      </c>
      <c r="Q37" s="161">
        <v>603.75</v>
      </c>
      <c r="R37" s="161">
        <v>703.5</v>
      </c>
      <c r="S37" s="161">
        <v>641.56802443991853</v>
      </c>
      <c r="T37" s="161">
        <v>37292.399999999994</v>
      </c>
      <c r="U37" s="161">
        <v>582.75</v>
      </c>
      <c r="V37" s="161">
        <v>687.75</v>
      </c>
      <c r="W37" s="161">
        <v>614.50444374641995</v>
      </c>
      <c r="X37" s="160">
        <v>22480.400000000001</v>
      </c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</row>
    <row r="38" spans="2:56" x14ac:dyDescent="0.15">
      <c r="B38" s="159"/>
      <c r="C38" s="135">
        <v>2</v>
      </c>
      <c r="D38" s="160"/>
      <c r="E38" s="161">
        <v>614.25</v>
      </c>
      <c r="F38" s="161">
        <v>761.56499999999994</v>
      </c>
      <c r="G38" s="161">
        <v>667.18884053824547</v>
      </c>
      <c r="H38" s="161">
        <v>87659.9</v>
      </c>
      <c r="I38" s="161">
        <v>787.5</v>
      </c>
      <c r="J38" s="161">
        <v>924</v>
      </c>
      <c r="K38" s="161">
        <v>847.03251590520597</v>
      </c>
      <c r="L38" s="161">
        <v>139741.79999999999</v>
      </c>
      <c r="M38" s="161">
        <v>790.02</v>
      </c>
      <c r="N38" s="161">
        <v>945</v>
      </c>
      <c r="O38" s="161">
        <v>909.34212328767103</v>
      </c>
      <c r="P38" s="161">
        <v>2846.8999999999996</v>
      </c>
      <c r="Q38" s="161">
        <v>598.5</v>
      </c>
      <c r="R38" s="161">
        <v>704.65500000000009</v>
      </c>
      <c r="S38" s="161">
        <v>635.1404769959405</v>
      </c>
      <c r="T38" s="161">
        <v>14302.800000000001</v>
      </c>
      <c r="U38" s="161">
        <v>577.5</v>
      </c>
      <c r="V38" s="161">
        <v>687.75</v>
      </c>
      <c r="W38" s="161">
        <v>614.03263573028448</v>
      </c>
      <c r="X38" s="160">
        <v>23552.699999999997</v>
      </c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</row>
    <row r="39" spans="2:56" x14ac:dyDescent="0.15">
      <c r="B39" s="159"/>
      <c r="C39" s="135">
        <v>3</v>
      </c>
      <c r="D39" s="160"/>
      <c r="E39" s="161">
        <v>630</v>
      </c>
      <c r="F39" s="161">
        <v>787.5</v>
      </c>
      <c r="G39" s="161">
        <v>676.18872829861084</v>
      </c>
      <c r="H39" s="161">
        <v>98242.700000000012</v>
      </c>
      <c r="I39" s="161">
        <v>777</v>
      </c>
      <c r="J39" s="161">
        <v>913.5</v>
      </c>
      <c r="K39" s="161">
        <v>840.52990080026939</v>
      </c>
      <c r="L39" s="161">
        <v>129393.60000000001</v>
      </c>
      <c r="M39" s="161">
        <v>819</v>
      </c>
      <c r="N39" s="161">
        <v>945</v>
      </c>
      <c r="O39" s="161">
        <v>916.68046951418273</v>
      </c>
      <c r="P39" s="161">
        <v>5265.5</v>
      </c>
      <c r="Q39" s="161">
        <v>604.06499999999994</v>
      </c>
      <c r="R39" s="161">
        <v>701.18999999999994</v>
      </c>
      <c r="S39" s="161">
        <v>633.76558469475503</v>
      </c>
      <c r="T39" s="161">
        <v>35470.400000000001</v>
      </c>
      <c r="U39" s="161">
        <v>567</v>
      </c>
      <c r="V39" s="161">
        <v>687.75</v>
      </c>
      <c r="W39" s="161">
        <v>612.01051311199114</v>
      </c>
      <c r="X39" s="160">
        <v>26033.800000000003</v>
      </c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</row>
    <row r="40" spans="2:56" x14ac:dyDescent="0.15">
      <c r="B40" s="159"/>
      <c r="C40" s="135">
        <v>4</v>
      </c>
      <c r="D40" s="160"/>
      <c r="E40" s="161">
        <v>653.4</v>
      </c>
      <c r="F40" s="161">
        <v>810</v>
      </c>
      <c r="G40" s="161">
        <v>718.19309301837313</v>
      </c>
      <c r="H40" s="161">
        <v>90223.5</v>
      </c>
      <c r="I40" s="161">
        <v>810</v>
      </c>
      <c r="J40" s="161">
        <v>972</v>
      </c>
      <c r="K40" s="161">
        <v>903.71771657023612</v>
      </c>
      <c r="L40" s="161">
        <v>124967.1</v>
      </c>
      <c r="M40" s="161">
        <v>918</v>
      </c>
      <c r="N40" s="161">
        <v>1058.4000000000001</v>
      </c>
      <c r="O40" s="161">
        <v>989.54426441996009</v>
      </c>
      <c r="P40" s="161">
        <v>5279.8</v>
      </c>
      <c r="Q40" s="161">
        <v>637.20000000000005</v>
      </c>
      <c r="R40" s="161">
        <v>756</v>
      </c>
      <c r="S40" s="161">
        <v>691.0539444027047</v>
      </c>
      <c r="T40" s="161">
        <v>30753.4</v>
      </c>
      <c r="U40" s="161">
        <v>648</v>
      </c>
      <c r="V40" s="161">
        <v>788.4</v>
      </c>
      <c r="W40" s="161">
        <v>701.58425944235728</v>
      </c>
      <c r="X40" s="160">
        <v>31811.1</v>
      </c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</row>
    <row r="41" spans="2:56" x14ac:dyDescent="0.15">
      <c r="B41" s="150"/>
      <c r="C41" s="151">
        <v>5</v>
      </c>
      <c r="D41" s="166"/>
      <c r="E41" s="170">
        <v>702</v>
      </c>
      <c r="F41" s="170">
        <v>918</v>
      </c>
      <c r="G41" s="170">
        <v>840.34491086642549</v>
      </c>
      <c r="H41" s="170">
        <v>94254.3</v>
      </c>
      <c r="I41" s="166">
        <v>864</v>
      </c>
      <c r="J41" s="170">
        <v>1188</v>
      </c>
      <c r="K41" s="170">
        <v>1049.9915586218103</v>
      </c>
      <c r="L41" s="170">
        <v>109519.2</v>
      </c>
      <c r="M41" s="170">
        <v>1026</v>
      </c>
      <c r="N41" s="170">
        <v>1242</v>
      </c>
      <c r="O41" s="170">
        <v>1140.2853323736574</v>
      </c>
      <c r="P41" s="170">
        <v>5443.5</v>
      </c>
      <c r="Q41" s="170">
        <v>691.2</v>
      </c>
      <c r="R41" s="170">
        <v>813.13199999999995</v>
      </c>
      <c r="S41" s="170">
        <v>720.64069035532987</v>
      </c>
      <c r="T41" s="170">
        <v>21493.699999999997</v>
      </c>
      <c r="U41" s="166">
        <v>669.6</v>
      </c>
      <c r="V41" s="170">
        <v>788.4</v>
      </c>
      <c r="W41" s="170">
        <v>729.72012390458292</v>
      </c>
      <c r="X41" s="166">
        <v>23523.599999999999</v>
      </c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</row>
    <row r="42" spans="2:56" x14ac:dyDescent="0.15">
      <c r="B42" s="159" t="s">
        <v>246</v>
      </c>
      <c r="C42" s="135"/>
      <c r="E42" s="159"/>
      <c r="F42" s="161"/>
      <c r="G42" s="135"/>
      <c r="H42" s="161"/>
      <c r="I42" s="159"/>
      <c r="J42" s="161"/>
      <c r="K42" s="135"/>
      <c r="L42" s="161"/>
      <c r="M42" s="159"/>
      <c r="N42" s="161"/>
      <c r="O42" s="135"/>
      <c r="P42" s="161"/>
      <c r="Q42" s="159"/>
      <c r="R42" s="161"/>
      <c r="S42" s="135"/>
      <c r="T42" s="161"/>
      <c r="U42" s="159"/>
      <c r="V42" s="161"/>
      <c r="W42" s="135"/>
      <c r="X42" s="161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</row>
    <row r="43" spans="2:56" x14ac:dyDescent="0.15">
      <c r="B43" s="324">
        <v>41760</v>
      </c>
      <c r="C43" s="302"/>
      <c r="D43" s="325">
        <v>41774</v>
      </c>
      <c r="E43" s="131">
        <v>702</v>
      </c>
      <c r="F43" s="131">
        <v>918</v>
      </c>
      <c r="G43" s="131">
        <v>831.7535184256335</v>
      </c>
      <c r="H43" s="161">
        <v>46284.4</v>
      </c>
      <c r="I43" s="131">
        <v>864</v>
      </c>
      <c r="J43" s="131">
        <v>1144.8</v>
      </c>
      <c r="K43" s="131">
        <v>1031.1682651710883</v>
      </c>
      <c r="L43" s="161">
        <v>56583.6</v>
      </c>
      <c r="M43" s="131">
        <v>1026</v>
      </c>
      <c r="N43" s="131">
        <v>1242</v>
      </c>
      <c r="O43" s="131">
        <v>1138.9967960901447</v>
      </c>
      <c r="P43" s="161">
        <v>3157.4</v>
      </c>
      <c r="Q43" s="131">
        <v>691.2</v>
      </c>
      <c r="R43" s="131">
        <v>813.13199999999995</v>
      </c>
      <c r="S43" s="131">
        <v>717.2761958356781</v>
      </c>
      <c r="T43" s="161">
        <v>10868.8</v>
      </c>
      <c r="U43" s="131">
        <v>669.6</v>
      </c>
      <c r="V43" s="131">
        <v>788.4</v>
      </c>
      <c r="W43" s="131">
        <v>729.35827149716283</v>
      </c>
      <c r="X43" s="161">
        <v>16106.8</v>
      </c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</row>
    <row r="44" spans="2:56" x14ac:dyDescent="0.15">
      <c r="B44" s="324">
        <v>41775</v>
      </c>
      <c r="C44" s="302"/>
      <c r="D44" s="325">
        <v>41789</v>
      </c>
      <c r="E44" s="159">
        <v>712.8</v>
      </c>
      <c r="F44" s="161">
        <v>918</v>
      </c>
      <c r="G44" s="135">
        <v>847.53324080575749</v>
      </c>
      <c r="H44" s="161">
        <v>47969.9</v>
      </c>
      <c r="I44" s="159">
        <v>1026</v>
      </c>
      <c r="J44" s="161">
        <v>1188</v>
      </c>
      <c r="K44" s="135">
        <v>1107.0932000655414</v>
      </c>
      <c r="L44" s="161">
        <v>52935.6</v>
      </c>
      <c r="M44" s="159">
        <v>1033.6680000000001</v>
      </c>
      <c r="N44" s="161">
        <v>1242</v>
      </c>
      <c r="O44" s="135">
        <v>1144.3079465988558</v>
      </c>
      <c r="P44" s="161">
        <v>2286.1</v>
      </c>
      <c r="Q44" s="131">
        <v>702</v>
      </c>
      <c r="R44" s="131">
        <v>756</v>
      </c>
      <c r="S44" s="131">
        <v>729.36236323851188</v>
      </c>
      <c r="T44" s="161">
        <v>10624.9</v>
      </c>
      <c r="U44" s="159">
        <v>680.4</v>
      </c>
      <c r="V44" s="161">
        <v>779.76</v>
      </c>
      <c r="W44" s="135">
        <v>731.75734597156395</v>
      </c>
      <c r="X44" s="161">
        <v>7416.8</v>
      </c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</row>
    <row r="45" spans="2:56" x14ac:dyDescent="0.15">
      <c r="B45" s="326"/>
      <c r="C45" s="307"/>
      <c r="D45" s="307"/>
      <c r="E45" s="129"/>
      <c r="F45" s="129"/>
      <c r="G45" s="129"/>
      <c r="H45" s="180"/>
      <c r="I45" s="129"/>
      <c r="J45" s="129"/>
      <c r="K45" s="129"/>
      <c r="L45" s="180"/>
      <c r="M45" s="129"/>
      <c r="N45" s="129"/>
      <c r="O45" s="129"/>
      <c r="P45" s="180"/>
      <c r="Q45" s="129"/>
      <c r="R45" s="129"/>
      <c r="S45" s="129"/>
      <c r="T45" s="180"/>
      <c r="U45" s="129"/>
      <c r="V45" s="129"/>
      <c r="W45" s="129"/>
      <c r="X45" s="180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</row>
    <row r="46" spans="2:56" ht="4.5" customHeight="1" x14ac:dyDescent="0.15"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</row>
    <row r="47" spans="2:56" ht="12.75" customHeight="1" x14ac:dyDescent="0.15">
      <c r="B47" s="186" t="s">
        <v>111</v>
      </c>
      <c r="C47" s="136" t="s">
        <v>252</v>
      </c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</row>
    <row r="48" spans="2:56" ht="12.75" customHeight="1" x14ac:dyDescent="0.15">
      <c r="B48" s="234" t="s">
        <v>113</v>
      </c>
      <c r="C48" s="136" t="s">
        <v>253</v>
      </c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</row>
    <row r="49" spans="2:56" ht="12.75" customHeight="1" x14ac:dyDescent="0.15">
      <c r="B49" s="234" t="s">
        <v>200</v>
      </c>
      <c r="C49" s="136" t="s">
        <v>114</v>
      </c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</row>
    <row r="50" spans="2:56" x14ac:dyDescent="0.15"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</row>
    <row r="51" spans="2:56" x14ac:dyDescent="0.15"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</row>
    <row r="52" spans="2:56" ht="13.5" x14ac:dyDescent="0.15">
      <c r="D52" s="183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185"/>
      <c r="P52" s="185"/>
      <c r="Q52" s="185"/>
      <c r="R52" s="185"/>
      <c r="S52" s="185"/>
      <c r="T52" s="185"/>
      <c r="U52" s="185"/>
      <c r="V52" s="185"/>
      <c r="W52" s="18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</row>
    <row r="53" spans="2:56" ht="13.5" x14ac:dyDescent="0.15"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  <c r="BA53" s="135"/>
      <c r="BB53" s="135"/>
      <c r="BC53" s="135"/>
      <c r="BD53" s="135"/>
    </row>
    <row r="54" spans="2:56" ht="13.5" x14ac:dyDescent="0.15"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  <c r="AY54" s="135"/>
      <c r="AZ54" s="135"/>
      <c r="BA54" s="135"/>
      <c r="BB54" s="135"/>
      <c r="BC54" s="135"/>
      <c r="BD54" s="135"/>
    </row>
    <row r="55" spans="2:56" ht="13.5" x14ac:dyDescent="0.15"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5"/>
      <c r="AT55" s="135"/>
      <c r="AU55" s="135"/>
      <c r="AV55" s="135"/>
      <c r="AW55" s="135"/>
      <c r="AX55" s="135"/>
      <c r="AY55" s="135"/>
      <c r="AZ55" s="135"/>
      <c r="BA55" s="135"/>
      <c r="BB55" s="135"/>
      <c r="BC55" s="135"/>
      <c r="BD55" s="135"/>
    </row>
    <row r="56" spans="2:56" x14ac:dyDescent="0.15"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  <c r="AS56" s="135"/>
      <c r="AT56" s="135"/>
      <c r="AU56" s="135"/>
      <c r="AV56" s="135"/>
      <c r="AW56" s="135"/>
      <c r="AX56" s="135"/>
      <c r="AY56" s="135"/>
      <c r="AZ56" s="135"/>
      <c r="BA56" s="135"/>
      <c r="BB56" s="135"/>
      <c r="BC56" s="135"/>
      <c r="BD56" s="135"/>
    </row>
    <row r="57" spans="2:56" x14ac:dyDescent="0.15"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  <c r="BB57" s="135"/>
      <c r="BC57" s="135"/>
      <c r="BD57" s="135"/>
    </row>
    <row r="58" spans="2:56" x14ac:dyDescent="0.15"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</row>
    <row r="59" spans="2:56" x14ac:dyDescent="0.15"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  <c r="AY59" s="135"/>
      <c r="AZ59" s="135"/>
      <c r="BA59" s="135"/>
      <c r="BB59" s="135"/>
      <c r="BC59" s="135"/>
      <c r="BD59" s="135"/>
    </row>
    <row r="60" spans="2:56" x14ac:dyDescent="0.15"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5"/>
      <c r="AO60" s="135"/>
      <c r="AP60" s="135"/>
      <c r="AQ60" s="135"/>
      <c r="AR60" s="135"/>
      <c r="AS60" s="135"/>
      <c r="AT60" s="135"/>
      <c r="AU60" s="135"/>
      <c r="AV60" s="135"/>
      <c r="AW60" s="135"/>
      <c r="AX60" s="135"/>
      <c r="AY60" s="135"/>
      <c r="AZ60" s="135"/>
      <c r="BA60" s="135"/>
      <c r="BB60" s="135"/>
      <c r="BC60" s="135"/>
      <c r="BD60" s="135"/>
    </row>
    <row r="61" spans="2:56" x14ac:dyDescent="0.15"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AX61" s="135"/>
      <c r="AY61" s="135"/>
      <c r="AZ61" s="135"/>
      <c r="BA61" s="135"/>
      <c r="BB61" s="135"/>
      <c r="BC61" s="135"/>
      <c r="BD61" s="135"/>
    </row>
    <row r="62" spans="2:56" x14ac:dyDescent="0.15"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</row>
    <row r="63" spans="2:56" x14ac:dyDescent="0.15"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AT63" s="135"/>
      <c r="AU63" s="135"/>
      <c r="AV63" s="135"/>
      <c r="AW63" s="135"/>
      <c r="AX63" s="135"/>
      <c r="AY63" s="135"/>
      <c r="AZ63" s="135"/>
      <c r="BA63" s="135"/>
      <c r="BB63" s="135"/>
      <c r="BC63" s="135"/>
      <c r="BD63" s="135"/>
    </row>
    <row r="64" spans="2:56" x14ac:dyDescent="0.15"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  <c r="AX64" s="135"/>
      <c r="AY64" s="135"/>
      <c r="AZ64" s="135"/>
      <c r="BA64" s="135"/>
      <c r="BB64" s="135"/>
      <c r="BC64" s="135"/>
      <c r="BD64" s="135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39"/>
  <sheetViews>
    <sheetView zoomScale="75" workbookViewId="0"/>
  </sheetViews>
  <sheetFormatPr defaultColWidth="7.5" defaultRowHeight="12" x14ac:dyDescent="0.15"/>
  <cols>
    <col min="1" max="1" width="9.75" style="15" customWidth="1"/>
    <col min="2" max="12" width="7.5" style="15"/>
    <col min="13" max="13" width="7.375" style="15" customWidth="1"/>
    <col min="14" max="16384" width="7.5" style="15"/>
  </cols>
  <sheetData>
    <row r="5" spans="2:2" ht="21" x14ac:dyDescent="0.2">
      <c r="B5" s="14" t="s">
        <v>34</v>
      </c>
    </row>
    <row r="9" spans="2:2" x14ac:dyDescent="0.15">
      <c r="B9" s="16" t="s">
        <v>35</v>
      </c>
    </row>
    <row r="10" spans="2:2" x14ac:dyDescent="0.15">
      <c r="B10" s="16"/>
    </row>
    <row r="11" spans="2:2" x14ac:dyDescent="0.15">
      <c r="B11" s="16" t="s">
        <v>36</v>
      </c>
    </row>
    <row r="12" spans="2:2" x14ac:dyDescent="0.15">
      <c r="B12" s="16"/>
    </row>
    <row r="13" spans="2:2" x14ac:dyDescent="0.15">
      <c r="B13" s="17"/>
    </row>
    <row r="14" spans="2:2" x14ac:dyDescent="0.15">
      <c r="B14" s="16"/>
    </row>
    <row r="15" spans="2:2" x14ac:dyDescent="0.15">
      <c r="B15" s="17"/>
    </row>
    <row r="16" spans="2:2" x14ac:dyDescent="0.15">
      <c r="B16" s="16"/>
    </row>
    <row r="17" spans="2:2" x14ac:dyDescent="0.15">
      <c r="B17" s="17"/>
    </row>
    <row r="18" spans="2:2" x14ac:dyDescent="0.15">
      <c r="B18" s="16"/>
    </row>
    <row r="19" spans="2:2" x14ac:dyDescent="0.15">
      <c r="B19" s="17"/>
    </row>
    <row r="20" spans="2:2" x14ac:dyDescent="0.15">
      <c r="B20" s="16"/>
    </row>
    <row r="21" spans="2:2" x14ac:dyDescent="0.15">
      <c r="B21" s="17"/>
    </row>
    <row r="22" spans="2:2" x14ac:dyDescent="0.15">
      <c r="B22" s="16"/>
    </row>
    <row r="23" spans="2:2" x14ac:dyDescent="0.15">
      <c r="B23" s="16"/>
    </row>
    <row r="39" spans="2:2" x14ac:dyDescent="0.15">
      <c r="B39" s="15" t="s">
        <v>37</v>
      </c>
    </row>
  </sheetData>
  <phoneticPr fontId="6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38"/>
  <sheetViews>
    <sheetView zoomScaleNormal="100" workbookViewId="0"/>
  </sheetViews>
  <sheetFormatPr defaultColWidth="7.5" defaultRowHeight="12" x14ac:dyDescent="0.15"/>
  <cols>
    <col min="1" max="1" width="1.125" style="136" customWidth="1"/>
    <col min="2" max="2" width="5.375" style="136" customWidth="1"/>
    <col min="3" max="3" width="2.875" style="136" customWidth="1"/>
    <col min="4" max="4" width="5.7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9.125" style="136" customWidth="1"/>
    <col min="17" max="19" width="5.875" style="136" customWidth="1"/>
    <col min="20" max="20" width="8.125" style="136" customWidth="1"/>
    <col min="21" max="21" width="7.5" style="136"/>
    <col min="22" max="26" width="18.125" style="136" customWidth="1"/>
    <col min="27" max="16384" width="7.5" style="136"/>
  </cols>
  <sheetData>
    <row r="1" spans="2:48" x14ac:dyDescent="0.15"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</row>
    <row r="2" spans="2:48" x14ac:dyDescent="0.15"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</row>
    <row r="3" spans="2:48" x14ac:dyDescent="0.15">
      <c r="B3" s="136" t="s">
        <v>254</v>
      </c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</row>
    <row r="4" spans="2:48" x14ac:dyDescent="0.15">
      <c r="T4" s="138" t="s">
        <v>89</v>
      </c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</row>
    <row r="5" spans="2:48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</row>
    <row r="6" spans="2:48" ht="15" customHeight="1" x14ac:dyDescent="0.15">
      <c r="B6" s="159"/>
      <c r="C6" s="172" t="s">
        <v>90</v>
      </c>
      <c r="D6" s="245"/>
      <c r="E6" s="159" t="s">
        <v>255</v>
      </c>
      <c r="I6" s="159" t="s">
        <v>256</v>
      </c>
      <c r="M6" s="159" t="s">
        <v>257</v>
      </c>
      <c r="N6" s="158"/>
      <c r="O6" s="158"/>
      <c r="P6" s="158"/>
      <c r="Q6" s="140" t="s">
        <v>258</v>
      </c>
      <c r="R6" s="158"/>
      <c r="S6" s="158"/>
      <c r="T6" s="156"/>
      <c r="V6" s="183"/>
      <c r="W6" s="313"/>
      <c r="X6" s="313"/>
      <c r="Y6" s="313"/>
      <c r="Z6" s="313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</row>
    <row r="7" spans="2:48" ht="9.75" customHeight="1" x14ac:dyDescent="0.15">
      <c r="B7" s="159"/>
      <c r="C7" s="150"/>
      <c r="D7" s="166"/>
      <c r="E7" s="159"/>
      <c r="F7" s="135"/>
      <c r="G7" s="135"/>
      <c r="H7" s="135"/>
      <c r="I7" s="340"/>
      <c r="J7" s="341"/>
      <c r="K7" s="341"/>
      <c r="L7" s="341"/>
      <c r="M7" s="340"/>
      <c r="N7" s="341"/>
      <c r="O7" s="341"/>
      <c r="P7" s="341"/>
      <c r="Q7" s="340"/>
      <c r="R7" s="341"/>
      <c r="S7" s="341"/>
      <c r="T7" s="343"/>
      <c r="V7" s="183"/>
      <c r="W7" s="183"/>
      <c r="X7" s="183"/>
      <c r="Y7" s="183"/>
      <c r="Z7" s="183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</row>
    <row r="8" spans="2:48" ht="13.5" x14ac:dyDescent="0.15">
      <c r="B8" s="159" t="s">
        <v>96</v>
      </c>
      <c r="C8" s="135"/>
      <c r="E8" s="172" t="s">
        <v>97</v>
      </c>
      <c r="F8" s="149" t="s">
        <v>98</v>
      </c>
      <c r="G8" s="155" t="s">
        <v>99</v>
      </c>
      <c r="H8" s="149" t="s">
        <v>100</v>
      </c>
      <c r="I8" s="172" t="s">
        <v>97</v>
      </c>
      <c r="J8" s="149" t="s">
        <v>98</v>
      </c>
      <c r="K8" s="155" t="s">
        <v>99</v>
      </c>
      <c r="L8" s="149" t="s">
        <v>176</v>
      </c>
      <c r="M8" s="172" t="s">
        <v>97</v>
      </c>
      <c r="N8" s="149" t="s">
        <v>98</v>
      </c>
      <c r="O8" s="155" t="s">
        <v>99</v>
      </c>
      <c r="P8" s="149" t="s">
        <v>176</v>
      </c>
      <c r="Q8" s="172" t="s">
        <v>97</v>
      </c>
      <c r="R8" s="149" t="s">
        <v>98</v>
      </c>
      <c r="S8" s="155" t="s">
        <v>99</v>
      </c>
      <c r="T8" s="149" t="s">
        <v>100</v>
      </c>
      <c r="V8" s="183"/>
      <c r="W8" s="183"/>
      <c r="X8" s="183"/>
      <c r="Y8" s="183"/>
      <c r="Z8" s="183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</row>
    <row r="9" spans="2:48" ht="13.5" x14ac:dyDescent="0.15">
      <c r="B9" s="150"/>
      <c r="C9" s="151"/>
      <c r="D9" s="151"/>
      <c r="E9" s="152"/>
      <c r="F9" s="153"/>
      <c r="G9" s="154" t="s">
        <v>101</v>
      </c>
      <c r="H9" s="153"/>
      <c r="I9" s="152"/>
      <c r="J9" s="153"/>
      <c r="K9" s="154" t="s">
        <v>101</v>
      </c>
      <c r="L9" s="153"/>
      <c r="M9" s="152"/>
      <c r="N9" s="153"/>
      <c r="O9" s="154" t="s">
        <v>101</v>
      </c>
      <c r="P9" s="153"/>
      <c r="Q9" s="152"/>
      <c r="R9" s="153"/>
      <c r="S9" s="154" t="s">
        <v>101</v>
      </c>
      <c r="T9" s="153"/>
      <c r="V9" s="183"/>
      <c r="W9" s="183"/>
      <c r="X9" s="183"/>
      <c r="Y9" s="183"/>
      <c r="Z9" s="183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</row>
    <row r="10" spans="2:48" ht="13.5" x14ac:dyDescent="0.15">
      <c r="B10" s="140" t="s">
        <v>102</v>
      </c>
      <c r="C10" s="158">
        <v>23</v>
      </c>
      <c r="D10" s="156" t="s">
        <v>103</v>
      </c>
      <c r="E10" s="321">
        <v>472.5</v>
      </c>
      <c r="F10" s="331">
        <v>661.5</v>
      </c>
      <c r="G10" s="321">
        <v>536.19412929346856</v>
      </c>
      <c r="H10" s="321">
        <v>74137.899999999994</v>
      </c>
      <c r="I10" s="321">
        <v>477.75</v>
      </c>
      <c r="J10" s="321">
        <v>598.5</v>
      </c>
      <c r="K10" s="321">
        <v>536.70783863200518</v>
      </c>
      <c r="L10" s="321">
        <v>407259.5</v>
      </c>
      <c r="M10" s="321">
        <v>509.25</v>
      </c>
      <c r="N10" s="321">
        <v>682.5</v>
      </c>
      <c r="O10" s="321">
        <v>572.94841563872774</v>
      </c>
      <c r="P10" s="321">
        <v>1305265.2000000002</v>
      </c>
      <c r="Q10" s="321">
        <v>682.5</v>
      </c>
      <c r="R10" s="321">
        <v>817.84500000000003</v>
      </c>
      <c r="S10" s="321">
        <v>747.51305732484082</v>
      </c>
      <c r="T10" s="331">
        <v>3335</v>
      </c>
      <c r="V10" s="183"/>
      <c r="W10" s="183"/>
      <c r="X10" s="183"/>
      <c r="Y10" s="183"/>
      <c r="Z10" s="183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</row>
    <row r="11" spans="2:48" x14ac:dyDescent="0.15">
      <c r="B11" s="159"/>
      <c r="C11" s="135">
        <v>24</v>
      </c>
      <c r="D11" s="160"/>
      <c r="E11" s="164">
        <v>456.75</v>
      </c>
      <c r="F11" s="164">
        <v>656</v>
      </c>
      <c r="G11" s="164">
        <v>533.71026104200246</v>
      </c>
      <c r="H11" s="164">
        <v>218380.4</v>
      </c>
      <c r="I11" s="164">
        <v>441</v>
      </c>
      <c r="J11" s="164">
        <v>599</v>
      </c>
      <c r="K11" s="164">
        <v>496.88290808737412</v>
      </c>
      <c r="L11" s="164">
        <v>481365.39999999997</v>
      </c>
      <c r="M11" s="164">
        <v>488.25</v>
      </c>
      <c r="N11" s="164">
        <v>683</v>
      </c>
      <c r="O11" s="164">
        <v>568.30925852048154</v>
      </c>
      <c r="P11" s="164">
        <v>1654001.5</v>
      </c>
      <c r="Q11" s="164">
        <v>725</v>
      </c>
      <c r="R11" s="164">
        <v>788</v>
      </c>
      <c r="S11" s="164">
        <v>718.54166666666663</v>
      </c>
      <c r="T11" s="165">
        <v>1115</v>
      </c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</row>
    <row r="12" spans="2:48" x14ac:dyDescent="0.15">
      <c r="B12" s="150"/>
      <c r="C12" s="151">
        <v>25</v>
      </c>
      <c r="D12" s="166"/>
      <c r="E12" s="167">
        <v>524</v>
      </c>
      <c r="F12" s="167">
        <v>725</v>
      </c>
      <c r="G12" s="167">
        <v>629</v>
      </c>
      <c r="H12" s="167">
        <v>171373.90000000002</v>
      </c>
      <c r="I12" s="167">
        <v>504</v>
      </c>
      <c r="J12" s="167">
        <v>686</v>
      </c>
      <c r="K12" s="167">
        <v>627</v>
      </c>
      <c r="L12" s="167">
        <v>543489.9</v>
      </c>
      <c r="M12" s="167">
        <v>588</v>
      </c>
      <c r="N12" s="167">
        <v>704</v>
      </c>
      <c r="O12" s="167">
        <v>625</v>
      </c>
      <c r="P12" s="167">
        <v>1907432.5000000005</v>
      </c>
      <c r="Q12" s="167">
        <v>683</v>
      </c>
      <c r="R12" s="167">
        <v>819</v>
      </c>
      <c r="S12" s="167">
        <v>740</v>
      </c>
      <c r="T12" s="168">
        <v>3105</v>
      </c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</row>
    <row r="13" spans="2:48" x14ac:dyDescent="0.15">
      <c r="B13" s="159"/>
      <c r="C13" s="135">
        <v>9</v>
      </c>
      <c r="D13" s="160"/>
      <c r="E13" s="161">
        <v>588</v>
      </c>
      <c r="F13" s="161">
        <v>714</v>
      </c>
      <c r="G13" s="161">
        <v>650.78125000000011</v>
      </c>
      <c r="H13" s="161">
        <v>12587.8</v>
      </c>
      <c r="I13" s="161">
        <v>624.75</v>
      </c>
      <c r="J13" s="161">
        <v>672</v>
      </c>
      <c r="K13" s="161">
        <v>644.0899909494816</v>
      </c>
      <c r="L13" s="161">
        <v>33289</v>
      </c>
      <c r="M13" s="161">
        <v>603.75</v>
      </c>
      <c r="N13" s="161">
        <v>703.71</v>
      </c>
      <c r="O13" s="161">
        <v>622.92317446436357</v>
      </c>
      <c r="P13" s="161">
        <v>149558.39999999999</v>
      </c>
      <c r="Q13" s="131">
        <v>735</v>
      </c>
      <c r="R13" s="131">
        <v>787.5</v>
      </c>
      <c r="S13" s="131">
        <v>761.25</v>
      </c>
      <c r="T13" s="160">
        <v>15</v>
      </c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262"/>
      <c r="AL13" s="262"/>
      <c r="AM13" s="262"/>
      <c r="AN13" s="135"/>
      <c r="AO13" s="135"/>
      <c r="AP13" s="135"/>
      <c r="AQ13" s="135"/>
      <c r="AR13" s="135"/>
      <c r="AS13" s="135"/>
      <c r="AT13" s="135"/>
      <c r="AU13" s="135"/>
      <c r="AV13" s="135"/>
    </row>
    <row r="14" spans="2:48" x14ac:dyDescent="0.15">
      <c r="B14" s="159"/>
      <c r="C14" s="135">
        <v>10</v>
      </c>
      <c r="D14" s="160"/>
      <c r="E14" s="161">
        <v>593.25</v>
      </c>
      <c r="F14" s="161">
        <v>724.5</v>
      </c>
      <c r="G14" s="161">
        <v>644.06231610712939</v>
      </c>
      <c r="H14" s="161">
        <v>20579.5</v>
      </c>
      <c r="I14" s="161">
        <v>630</v>
      </c>
      <c r="J14" s="161">
        <v>686.49</v>
      </c>
      <c r="K14" s="161">
        <v>652.37987458022076</v>
      </c>
      <c r="L14" s="161">
        <v>51162.1</v>
      </c>
      <c r="M14" s="161">
        <v>609</v>
      </c>
      <c r="N14" s="161">
        <v>682.5</v>
      </c>
      <c r="O14" s="161">
        <v>632.49811865792913</v>
      </c>
      <c r="P14" s="161">
        <v>148448.9</v>
      </c>
      <c r="Q14" s="131">
        <v>724.5</v>
      </c>
      <c r="R14" s="131">
        <v>787.5</v>
      </c>
      <c r="S14" s="131">
        <v>745.5</v>
      </c>
      <c r="T14" s="160">
        <v>40</v>
      </c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262"/>
      <c r="AL14" s="262"/>
      <c r="AM14" s="262"/>
      <c r="AN14" s="135"/>
      <c r="AO14" s="135"/>
      <c r="AP14" s="135"/>
      <c r="AQ14" s="135"/>
      <c r="AR14" s="135"/>
      <c r="AS14" s="135"/>
      <c r="AT14" s="135"/>
      <c r="AU14" s="135"/>
      <c r="AV14" s="135"/>
    </row>
    <row r="15" spans="2:48" x14ac:dyDescent="0.15">
      <c r="B15" s="159"/>
      <c r="C15" s="135">
        <v>11</v>
      </c>
      <c r="D15" s="160"/>
      <c r="E15" s="161">
        <v>603.75</v>
      </c>
      <c r="F15" s="161">
        <v>714</v>
      </c>
      <c r="G15" s="161">
        <v>644.51777059773815</v>
      </c>
      <c r="H15" s="161">
        <v>2292</v>
      </c>
      <c r="I15" s="161">
        <v>630</v>
      </c>
      <c r="J15" s="161">
        <v>682.5</v>
      </c>
      <c r="K15" s="161">
        <v>651.7633594368142</v>
      </c>
      <c r="L15" s="161">
        <v>56682.2</v>
      </c>
      <c r="M15" s="161">
        <v>609</v>
      </c>
      <c r="N15" s="161">
        <v>682.5</v>
      </c>
      <c r="O15" s="161">
        <v>635.3755565656669</v>
      </c>
      <c r="P15" s="161">
        <v>145206.20000000001</v>
      </c>
      <c r="Q15" s="131">
        <v>724.5</v>
      </c>
      <c r="R15" s="131">
        <v>766.5</v>
      </c>
      <c r="S15" s="131">
        <v>740.25</v>
      </c>
      <c r="T15" s="160">
        <v>140</v>
      </c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262"/>
      <c r="AL15" s="262"/>
      <c r="AM15" s="262"/>
      <c r="AN15" s="135"/>
      <c r="AO15" s="135"/>
      <c r="AP15" s="135"/>
      <c r="AQ15" s="135"/>
      <c r="AR15" s="135"/>
      <c r="AS15" s="135"/>
      <c r="AT15" s="135"/>
      <c r="AU15" s="135"/>
      <c r="AV15" s="135"/>
    </row>
    <row r="16" spans="2:48" x14ac:dyDescent="0.15">
      <c r="B16" s="159"/>
      <c r="C16" s="135">
        <v>12</v>
      </c>
      <c r="D16" s="160"/>
      <c r="E16" s="161">
        <v>603.75</v>
      </c>
      <c r="F16" s="161">
        <v>714</v>
      </c>
      <c r="G16" s="161">
        <v>634.25251855779436</v>
      </c>
      <c r="H16" s="161">
        <v>10064.4</v>
      </c>
      <c r="I16" s="161">
        <v>609</v>
      </c>
      <c r="J16" s="161">
        <v>682.5</v>
      </c>
      <c r="K16" s="161">
        <v>643.69743035336535</v>
      </c>
      <c r="L16" s="161">
        <v>74226.100000000006</v>
      </c>
      <c r="M16" s="161">
        <v>609</v>
      </c>
      <c r="N16" s="161">
        <v>693</v>
      </c>
      <c r="O16" s="161">
        <v>626.88759440035096</v>
      </c>
      <c r="P16" s="161">
        <v>170825.4</v>
      </c>
      <c r="Q16" s="131">
        <v>687.75</v>
      </c>
      <c r="R16" s="131">
        <v>766.5</v>
      </c>
      <c r="S16" s="131">
        <v>739.35517241379318</v>
      </c>
      <c r="T16" s="160">
        <v>2070</v>
      </c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262"/>
      <c r="AL16" s="262"/>
      <c r="AM16" s="262"/>
      <c r="AN16" s="135"/>
      <c r="AO16" s="135"/>
      <c r="AP16" s="135"/>
      <c r="AQ16" s="135"/>
      <c r="AR16" s="135"/>
      <c r="AS16" s="135"/>
      <c r="AT16" s="135"/>
      <c r="AU16" s="135"/>
      <c r="AV16" s="135"/>
    </row>
    <row r="17" spans="2:48" x14ac:dyDescent="0.15">
      <c r="B17" s="159" t="s">
        <v>104</v>
      </c>
      <c r="C17" s="135">
        <v>1</v>
      </c>
      <c r="D17" s="160" t="s">
        <v>105</v>
      </c>
      <c r="E17" s="161">
        <v>601.65</v>
      </c>
      <c r="F17" s="161">
        <v>714</v>
      </c>
      <c r="G17" s="161">
        <v>634.71667440780323</v>
      </c>
      <c r="H17" s="161">
        <v>9305.7999999999993</v>
      </c>
      <c r="I17" s="161">
        <v>603.75</v>
      </c>
      <c r="J17" s="161">
        <v>651</v>
      </c>
      <c r="K17" s="161">
        <v>634.5061676139801</v>
      </c>
      <c r="L17" s="161">
        <v>64918.2</v>
      </c>
      <c r="M17" s="161">
        <v>609</v>
      </c>
      <c r="N17" s="161">
        <v>724.5</v>
      </c>
      <c r="O17" s="161">
        <v>635.27353673197774</v>
      </c>
      <c r="P17" s="161">
        <v>148213</v>
      </c>
      <c r="Q17" s="131">
        <v>687.75</v>
      </c>
      <c r="R17" s="131">
        <v>766.5</v>
      </c>
      <c r="S17" s="131">
        <v>727.31275862068969</v>
      </c>
      <c r="T17" s="160">
        <v>2950</v>
      </c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262"/>
      <c r="AL17" s="262"/>
      <c r="AM17" s="262"/>
      <c r="AN17" s="135"/>
      <c r="AO17" s="135"/>
      <c r="AP17" s="135"/>
      <c r="AQ17" s="135"/>
      <c r="AR17" s="135"/>
      <c r="AS17" s="135"/>
      <c r="AT17" s="135"/>
      <c r="AU17" s="135"/>
      <c r="AV17" s="135"/>
    </row>
    <row r="18" spans="2:48" x14ac:dyDescent="0.15">
      <c r="B18" s="159"/>
      <c r="C18" s="135">
        <v>2</v>
      </c>
      <c r="D18" s="160"/>
      <c r="E18" s="161">
        <v>611.625</v>
      </c>
      <c r="F18" s="161">
        <v>682.5</v>
      </c>
      <c r="G18" s="161">
        <v>637.95964510589579</v>
      </c>
      <c r="H18" s="161">
        <v>7787.4</v>
      </c>
      <c r="I18" s="161">
        <v>608.79</v>
      </c>
      <c r="J18" s="161">
        <v>667.06499999999994</v>
      </c>
      <c r="K18" s="161">
        <v>640.29849907947698</v>
      </c>
      <c r="L18" s="161">
        <v>42125.399999999994</v>
      </c>
      <c r="M18" s="161">
        <v>609</v>
      </c>
      <c r="N18" s="161">
        <v>682.5</v>
      </c>
      <c r="O18" s="161">
        <v>635.49112063686459</v>
      </c>
      <c r="P18" s="161">
        <v>154606.1</v>
      </c>
      <c r="Q18" s="131">
        <v>714</v>
      </c>
      <c r="R18" s="131">
        <v>805.03500000000008</v>
      </c>
      <c r="S18" s="131">
        <v>746.59433333333334</v>
      </c>
      <c r="T18" s="160">
        <v>2405</v>
      </c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262"/>
      <c r="AL18" s="262"/>
      <c r="AM18" s="262"/>
      <c r="AN18" s="135"/>
      <c r="AO18" s="135"/>
      <c r="AP18" s="135"/>
      <c r="AQ18" s="135"/>
      <c r="AR18" s="135"/>
      <c r="AS18" s="135"/>
      <c r="AT18" s="135"/>
      <c r="AU18" s="135"/>
      <c r="AV18" s="135"/>
    </row>
    <row r="19" spans="2:48" x14ac:dyDescent="0.15">
      <c r="B19" s="159"/>
      <c r="C19" s="135">
        <v>3</v>
      </c>
      <c r="D19" s="160"/>
      <c r="E19" s="161">
        <v>603.96</v>
      </c>
      <c r="F19" s="161">
        <v>682.5</v>
      </c>
      <c r="G19" s="161">
        <v>643.87788492794459</v>
      </c>
      <c r="H19" s="161">
        <v>29874.6</v>
      </c>
      <c r="I19" s="161">
        <v>598.5</v>
      </c>
      <c r="J19" s="161">
        <v>679.14</v>
      </c>
      <c r="K19" s="160">
        <v>629.49592408668514</v>
      </c>
      <c r="L19" s="161">
        <v>51465.100000000006</v>
      </c>
      <c r="M19" s="161">
        <v>609</v>
      </c>
      <c r="N19" s="161">
        <v>682.5</v>
      </c>
      <c r="O19" s="161">
        <v>633.26131408459491</v>
      </c>
      <c r="P19" s="161">
        <v>198079.5</v>
      </c>
      <c r="Q19" s="131">
        <v>682.5</v>
      </c>
      <c r="R19" s="131">
        <v>787.5</v>
      </c>
      <c r="S19" s="131">
        <v>736.61538461538464</v>
      </c>
      <c r="T19" s="160">
        <v>1075</v>
      </c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262"/>
      <c r="AL19" s="262"/>
      <c r="AM19" s="262"/>
      <c r="AN19" s="135"/>
      <c r="AO19" s="135"/>
      <c r="AP19" s="135"/>
      <c r="AQ19" s="135"/>
      <c r="AR19" s="135"/>
      <c r="AS19" s="135"/>
      <c r="AT19" s="135"/>
      <c r="AU19" s="135"/>
      <c r="AV19" s="135"/>
    </row>
    <row r="20" spans="2:48" x14ac:dyDescent="0.15">
      <c r="B20" s="159"/>
      <c r="C20" s="135">
        <v>4</v>
      </c>
      <c r="D20" s="160"/>
      <c r="E20" s="161">
        <v>640.7639999999999</v>
      </c>
      <c r="F20" s="161">
        <v>766.8</v>
      </c>
      <c r="G20" s="161">
        <v>687.82611831205543</v>
      </c>
      <c r="H20" s="161">
        <v>20447.400000000001</v>
      </c>
      <c r="I20" s="161">
        <v>669.6</v>
      </c>
      <c r="J20" s="161">
        <v>686.12399999999991</v>
      </c>
      <c r="K20" s="161">
        <v>669.82583122057224</v>
      </c>
      <c r="L20" s="161">
        <v>95037.2</v>
      </c>
      <c r="M20" s="161">
        <v>669.6</v>
      </c>
      <c r="N20" s="161">
        <v>766.8</v>
      </c>
      <c r="O20" s="161">
        <v>716.20021004467719</v>
      </c>
      <c r="P20" s="161">
        <v>256293.8</v>
      </c>
      <c r="Q20" s="131">
        <v>745.2</v>
      </c>
      <c r="R20" s="131">
        <v>885.6</v>
      </c>
      <c r="S20" s="131">
        <v>867.6</v>
      </c>
      <c r="T20" s="160">
        <v>780</v>
      </c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262"/>
      <c r="AL20" s="262"/>
      <c r="AM20" s="262"/>
      <c r="AN20" s="135"/>
      <c r="AO20" s="135"/>
      <c r="AP20" s="135"/>
      <c r="AQ20" s="135"/>
      <c r="AR20" s="135"/>
      <c r="AS20" s="135"/>
      <c r="AT20" s="135"/>
      <c r="AU20" s="135"/>
      <c r="AV20" s="135"/>
    </row>
    <row r="21" spans="2:48" x14ac:dyDescent="0.15">
      <c r="B21" s="150"/>
      <c r="C21" s="151">
        <v>5</v>
      </c>
      <c r="D21" s="166"/>
      <c r="E21" s="170">
        <v>680.4</v>
      </c>
      <c r="F21" s="170">
        <v>864</v>
      </c>
      <c r="G21" s="170">
        <v>735.22334078470669</v>
      </c>
      <c r="H21" s="170">
        <v>3552.9</v>
      </c>
      <c r="I21" s="170">
        <v>642.6</v>
      </c>
      <c r="J21" s="170">
        <v>772.2</v>
      </c>
      <c r="K21" s="170">
        <v>675.0840024889626</v>
      </c>
      <c r="L21" s="170">
        <v>104073</v>
      </c>
      <c r="M21" s="170">
        <v>680.4</v>
      </c>
      <c r="N21" s="170">
        <v>799.2</v>
      </c>
      <c r="O21" s="170">
        <v>731.52680543755343</v>
      </c>
      <c r="P21" s="170">
        <v>240990.7</v>
      </c>
      <c r="Q21" s="129">
        <v>842.4</v>
      </c>
      <c r="R21" s="129">
        <v>934.2</v>
      </c>
      <c r="S21" s="129">
        <v>919.70526315789471</v>
      </c>
      <c r="T21" s="166">
        <v>1320</v>
      </c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262"/>
      <c r="AL21" s="262"/>
      <c r="AM21" s="262"/>
      <c r="AN21" s="135"/>
      <c r="AO21" s="135"/>
      <c r="AP21" s="135"/>
      <c r="AQ21" s="135"/>
      <c r="AR21" s="135"/>
      <c r="AS21" s="135"/>
      <c r="AT21" s="135"/>
      <c r="AU21" s="135"/>
      <c r="AV21" s="135"/>
    </row>
    <row r="22" spans="2:48" x14ac:dyDescent="0.15">
      <c r="B22" s="159" t="s">
        <v>188</v>
      </c>
      <c r="C22" s="135"/>
      <c r="E22" s="159"/>
      <c r="F22" s="161"/>
      <c r="G22" s="135"/>
      <c r="H22" s="161"/>
      <c r="I22" s="159"/>
      <c r="J22" s="161"/>
      <c r="K22" s="135"/>
      <c r="L22" s="161"/>
      <c r="M22" s="159"/>
      <c r="N22" s="161"/>
      <c r="O22" s="135"/>
      <c r="P22" s="161"/>
      <c r="Q22" s="293"/>
      <c r="R22" s="179"/>
      <c r="S22" s="139"/>
      <c r="T22" s="161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262"/>
      <c r="AL22" s="262"/>
      <c r="AM22" s="262"/>
      <c r="AN22" s="135"/>
      <c r="AO22" s="135"/>
      <c r="AP22" s="135"/>
      <c r="AQ22" s="135"/>
      <c r="AR22" s="135"/>
      <c r="AS22" s="135"/>
      <c r="AT22" s="135"/>
      <c r="AU22" s="135"/>
      <c r="AV22" s="135"/>
    </row>
    <row r="23" spans="2:48" x14ac:dyDescent="0.15">
      <c r="B23" s="324">
        <v>41760</v>
      </c>
      <c r="C23" s="302"/>
      <c r="D23" s="325">
        <v>41774</v>
      </c>
      <c r="E23" s="131">
        <v>707.4</v>
      </c>
      <c r="F23" s="131">
        <v>864</v>
      </c>
      <c r="G23" s="131">
        <v>744.40990783410132</v>
      </c>
      <c r="H23" s="161">
        <v>2302.9</v>
      </c>
      <c r="I23" s="131">
        <v>669.6</v>
      </c>
      <c r="J23" s="131">
        <v>772.2</v>
      </c>
      <c r="K23" s="131">
        <v>696.74380364161368</v>
      </c>
      <c r="L23" s="161">
        <v>68136</v>
      </c>
      <c r="M23" s="131">
        <v>702</v>
      </c>
      <c r="N23" s="131">
        <v>799.2</v>
      </c>
      <c r="O23" s="131">
        <v>734.41971498686894</v>
      </c>
      <c r="P23" s="161">
        <v>136408.9</v>
      </c>
      <c r="Q23" s="131">
        <v>934.2</v>
      </c>
      <c r="R23" s="131">
        <v>934.2</v>
      </c>
      <c r="S23" s="131">
        <v>934.2</v>
      </c>
      <c r="T23" s="131">
        <v>905</v>
      </c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262"/>
      <c r="AL23" s="262"/>
      <c r="AM23" s="262"/>
      <c r="AN23" s="135"/>
      <c r="AO23" s="135"/>
      <c r="AP23" s="135"/>
      <c r="AQ23" s="135"/>
      <c r="AR23" s="135"/>
      <c r="AS23" s="135"/>
      <c r="AT23" s="135"/>
      <c r="AU23" s="135"/>
      <c r="AV23" s="135"/>
    </row>
    <row r="24" spans="2:48" x14ac:dyDescent="0.15">
      <c r="B24" s="324">
        <v>41775</v>
      </c>
      <c r="C24" s="302"/>
      <c r="D24" s="325">
        <v>41789</v>
      </c>
      <c r="E24" s="131">
        <v>680.4</v>
      </c>
      <c r="F24" s="131">
        <v>766.8</v>
      </c>
      <c r="G24" s="131">
        <v>724.64256095538235</v>
      </c>
      <c r="H24" s="161">
        <v>1250</v>
      </c>
      <c r="I24" s="159">
        <v>642.6</v>
      </c>
      <c r="J24" s="161">
        <v>712.8</v>
      </c>
      <c r="K24" s="135">
        <v>669.28853118712277</v>
      </c>
      <c r="L24" s="161">
        <v>35937</v>
      </c>
      <c r="M24" s="159">
        <v>680.4</v>
      </c>
      <c r="N24" s="161">
        <v>777.6</v>
      </c>
      <c r="O24" s="135">
        <v>728.59404663180806</v>
      </c>
      <c r="P24" s="161">
        <v>104581.8</v>
      </c>
      <c r="Q24" s="131">
        <v>842.4</v>
      </c>
      <c r="R24" s="131">
        <v>842.4</v>
      </c>
      <c r="S24" s="131">
        <v>842.4</v>
      </c>
      <c r="T24" s="131">
        <v>415</v>
      </c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262"/>
      <c r="AL24" s="262"/>
      <c r="AM24" s="262"/>
      <c r="AN24" s="135"/>
      <c r="AO24" s="135"/>
      <c r="AP24" s="135"/>
      <c r="AQ24" s="135"/>
      <c r="AR24" s="135"/>
      <c r="AS24" s="135"/>
      <c r="AT24" s="135"/>
      <c r="AU24" s="135"/>
      <c r="AV24" s="135"/>
    </row>
    <row r="25" spans="2:48" x14ac:dyDescent="0.15">
      <c r="B25" s="326"/>
      <c r="C25" s="151"/>
      <c r="D25" s="344"/>
      <c r="E25" s="129"/>
      <c r="F25" s="129"/>
      <c r="G25" s="129"/>
      <c r="H25" s="129"/>
      <c r="I25" s="129"/>
      <c r="J25" s="129"/>
      <c r="K25" s="129"/>
      <c r="L25" s="180"/>
      <c r="M25" s="129"/>
      <c r="N25" s="129"/>
      <c r="O25" s="129"/>
      <c r="P25" s="180"/>
      <c r="Q25" s="129"/>
      <c r="R25" s="129"/>
      <c r="S25" s="129"/>
      <c r="T25" s="180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</row>
    <row r="26" spans="2:48" x14ac:dyDescent="0.15"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</row>
    <row r="27" spans="2:48" x14ac:dyDescent="0.15"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262"/>
      <c r="AM27" s="262"/>
      <c r="AN27" s="262"/>
      <c r="AO27" s="135"/>
      <c r="AP27" s="135"/>
      <c r="AQ27" s="135"/>
      <c r="AR27" s="135"/>
      <c r="AS27" s="135"/>
      <c r="AT27" s="135"/>
      <c r="AU27" s="135"/>
      <c r="AV27" s="135"/>
    </row>
    <row r="28" spans="2:48" x14ac:dyDescent="0.15"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262"/>
      <c r="AM28" s="262"/>
      <c r="AN28" s="262"/>
      <c r="AO28" s="135"/>
      <c r="AP28" s="135"/>
      <c r="AQ28" s="135"/>
      <c r="AR28" s="135"/>
      <c r="AS28" s="135"/>
      <c r="AT28" s="135"/>
      <c r="AU28" s="135"/>
      <c r="AV28" s="135"/>
    </row>
    <row r="29" spans="2:48" ht="13.5" x14ac:dyDescent="0.15">
      <c r="E29" s="183"/>
      <c r="F29" s="313"/>
      <c r="G29" s="313"/>
      <c r="H29" s="313"/>
      <c r="I29" s="313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262"/>
      <c r="AM29" s="262"/>
      <c r="AN29" s="262"/>
      <c r="AO29" s="135"/>
      <c r="AP29" s="135"/>
      <c r="AQ29" s="135"/>
      <c r="AR29" s="135"/>
      <c r="AS29" s="135"/>
      <c r="AT29" s="135"/>
      <c r="AU29" s="135"/>
      <c r="AV29" s="135"/>
    </row>
    <row r="30" spans="2:48" ht="13.5" x14ac:dyDescent="0.15">
      <c r="E30" s="183"/>
      <c r="F30" s="183"/>
      <c r="G30" s="183"/>
      <c r="H30" s="183"/>
      <c r="I30" s="183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262"/>
      <c r="AM30" s="262"/>
      <c r="AN30" s="262"/>
      <c r="AO30" s="135"/>
      <c r="AP30" s="135"/>
      <c r="AQ30" s="135"/>
      <c r="AR30" s="135"/>
      <c r="AS30" s="135"/>
      <c r="AT30" s="135"/>
      <c r="AU30" s="135"/>
      <c r="AV30" s="135"/>
    </row>
    <row r="31" spans="2:48" ht="13.5" x14ac:dyDescent="0.15">
      <c r="E31" s="183"/>
      <c r="F31" s="183"/>
      <c r="G31" s="183"/>
      <c r="H31" s="183"/>
      <c r="I31" s="183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</row>
    <row r="32" spans="2:48" ht="13.5" x14ac:dyDescent="0.15">
      <c r="E32" s="183"/>
      <c r="F32" s="183"/>
      <c r="G32" s="183"/>
      <c r="H32" s="183"/>
      <c r="I32" s="183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</row>
    <row r="33" spans="20:48" x14ac:dyDescent="0.15"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</row>
    <row r="34" spans="20:48" x14ac:dyDescent="0.15"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</row>
    <row r="35" spans="20:48" x14ac:dyDescent="0.15"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</row>
    <row r="36" spans="20:48" x14ac:dyDescent="0.15"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</row>
    <row r="37" spans="20:48" x14ac:dyDescent="0.15"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</row>
    <row r="38" spans="20:48" x14ac:dyDescent="0.15">
      <c r="T38" s="135"/>
      <c r="U38" s="135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zoomScale="75" workbookViewId="0"/>
  </sheetViews>
  <sheetFormatPr defaultColWidth="7.5" defaultRowHeight="12" x14ac:dyDescent="0.15"/>
  <cols>
    <col min="1" max="1" width="1.625" style="136" customWidth="1"/>
    <col min="2" max="2" width="4.625" style="136" customWidth="1"/>
    <col min="3" max="4" width="2.875" style="136" customWidth="1"/>
    <col min="5" max="7" width="5.875" style="136" customWidth="1"/>
    <col min="8" max="8" width="7.875" style="136" customWidth="1"/>
    <col min="9" max="11" width="5.875" style="136" customWidth="1"/>
    <col min="12" max="12" width="8" style="136" customWidth="1"/>
    <col min="13" max="15" width="5.875" style="136" customWidth="1"/>
    <col min="16" max="16" width="8" style="136" customWidth="1"/>
    <col min="17" max="19" width="5.875" style="136" customWidth="1"/>
    <col min="20" max="20" width="8" style="136" customWidth="1"/>
    <col min="21" max="23" width="5.875" style="136" customWidth="1"/>
    <col min="24" max="24" width="8" style="136" customWidth="1"/>
    <col min="25" max="16384" width="7.5" style="136"/>
  </cols>
  <sheetData>
    <row r="1" spans="1:36" ht="15" customHeight="1" x14ac:dyDescent="0.15">
      <c r="B1" s="345" t="s">
        <v>259</v>
      </c>
      <c r="C1" s="346"/>
      <c r="D1" s="346"/>
      <c r="E1" s="135"/>
      <c r="F1" s="135"/>
      <c r="G1" s="135"/>
      <c r="H1" s="135"/>
    </row>
    <row r="2" spans="1:36" ht="12.75" customHeight="1" x14ac:dyDescent="0.15">
      <c r="B2" s="347" t="s">
        <v>87</v>
      </c>
      <c r="C2" s="348"/>
      <c r="D2" s="348"/>
    </row>
    <row r="3" spans="1:36" ht="12.75" customHeight="1" x14ac:dyDescent="0.15">
      <c r="B3" s="349" t="s">
        <v>260</v>
      </c>
      <c r="C3" s="350"/>
      <c r="D3" s="350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X3" s="351" t="s">
        <v>89</v>
      </c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</row>
    <row r="4" spans="1:36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352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</row>
    <row r="5" spans="1:36" ht="12" customHeight="1" x14ac:dyDescent="0.15">
      <c r="A5" s="160"/>
      <c r="B5" s="157"/>
      <c r="C5" s="353" t="s">
        <v>261</v>
      </c>
      <c r="D5" s="354"/>
      <c r="E5" s="355" t="s">
        <v>262</v>
      </c>
      <c r="F5" s="356"/>
      <c r="G5" s="356"/>
      <c r="H5" s="357"/>
      <c r="I5" s="355" t="s">
        <v>92</v>
      </c>
      <c r="J5" s="356"/>
      <c r="K5" s="356"/>
      <c r="L5" s="357"/>
      <c r="M5" s="355" t="s">
        <v>93</v>
      </c>
      <c r="N5" s="356"/>
      <c r="O5" s="356"/>
      <c r="P5" s="357"/>
      <c r="Q5" s="355" t="s">
        <v>263</v>
      </c>
      <c r="R5" s="356"/>
      <c r="S5" s="356"/>
      <c r="T5" s="357"/>
      <c r="U5" s="355" t="s">
        <v>106</v>
      </c>
      <c r="V5" s="356"/>
      <c r="W5" s="356"/>
      <c r="X5" s="357"/>
      <c r="Z5" s="135"/>
      <c r="AA5" s="183"/>
      <c r="AB5" s="183"/>
      <c r="AC5" s="183"/>
      <c r="AD5" s="183"/>
      <c r="AE5" s="183"/>
      <c r="AF5" s="183"/>
      <c r="AG5" s="183"/>
      <c r="AH5" s="183"/>
      <c r="AI5" s="183"/>
      <c r="AJ5" s="183"/>
    </row>
    <row r="6" spans="1:36" ht="12" customHeight="1" x14ac:dyDescent="0.15">
      <c r="A6" s="160"/>
      <c r="B6" s="358" t="s">
        <v>264</v>
      </c>
      <c r="C6" s="359"/>
      <c r="D6" s="360"/>
      <c r="E6" s="172" t="s">
        <v>97</v>
      </c>
      <c r="F6" s="149" t="s">
        <v>98</v>
      </c>
      <c r="G6" s="155" t="s">
        <v>99</v>
      </c>
      <c r="H6" s="149" t="s">
        <v>100</v>
      </c>
      <c r="I6" s="172" t="s">
        <v>97</v>
      </c>
      <c r="J6" s="149" t="s">
        <v>98</v>
      </c>
      <c r="K6" s="155" t="s">
        <v>99</v>
      </c>
      <c r="L6" s="149" t="s">
        <v>100</v>
      </c>
      <c r="M6" s="172" t="s">
        <v>97</v>
      </c>
      <c r="N6" s="149" t="s">
        <v>98</v>
      </c>
      <c r="O6" s="155" t="s">
        <v>99</v>
      </c>
      <c r="P6" s="149" t="s">
        <v>100</v>
      </c>
      <c r="Q6" s="172" t="s">
        <v>97</v>
      </c>
      <c r="R6" s="149" t="s">
        <v>98</v>
      </c>
      <c r="S6" s="155" t="s">
        <v>99</v>
      </c>
      <c r="T6" s="149" t="s">
        <v>100</v>
      </c>
      <c r="U6" s="172" t="s">
        <v>97</v>
      </c>
      <c r="V6" s="149" t="s">
        <v>98</v>
      </c>
      <c r="W6" s="155" t="s">
        <v>99</v>
      </c>
      <c r="X6" s="149" t="s">
        <v>100</v>
      </c>
      <c r="Z6" s="135"/>
      <c r="AA6" s="183"/>
      <c r="AB6" s="183"/>
      <c r="AC6" s="183"/>
      <c r="AD6" s="183"/>
      <c r="AE6" s="183"/>
      <c r="AF6" s="183"/>
      <c r="AG6" s="183"/>
      <c r="AH6" s="183"/>
      <c r="AI6" s="183"/>
      <c r="AJ6" s="183"/>
    </row>
    <row r="7" spans="1:36" ht="13.5" x14ac:dyDescent="0.15">
      <c r="A7" s="160"/>
      <c r="B7" s="159"/>
      <c r="C7" s="135"/>
      <c r="D7" s="160"/>
      <c r="E7" s="148"/>
      <c r="F7" s="249"/>
      <c r="G7" s="144" t="s">
        <v>101</v>
      </c>
      <c r="H7" s="249"/>
      <c r="I7" s="148"/>
      <c r="J7" s="249"/>
      <c r="K7" s="144" t="s">
        <v>101</v>
      </c>
      <c r="L7" s="249"/>
      <c r="M7" s="148"/>
      <c r="N7" s="249"/>
      <c r="O7" s="144" t="s">
        <v>101</v>
      </c>
      <c r="P7" s="249"/>
      <c r="Q7" s="148"/>
      <c r="R7" s="249"/>
      <c r="S7" s="144" t="s">
        <v>101</v>
      </c>
      <c r="T7" s="249"/>
      <c r="U7" s="148"/>
      <c r="V7" s="249"/>
      <c r="W7" s="144" t="s">
        <v>101</v>
      </c>
      <c r="X7" s="249"/>
      <c r="Z7" s="135"/>
      <c r="AA7" s="183"/>
      <c r="AB7" s="183"/>
      <c r="AC7" s="183"/>
      <c r="AD7" s="183"/>
      <c r="AE7" s="183"/>
      <c r="AF7" s="183"/>
      <c r="AG7" s="183"/>
      <c r="AH7" s="183"/>
      <c r="AI7" s="183"/>
      <c r="AJ7" s="183"/>
    </row>
    <row r="8" spans="1:36" ht="10.5" customHeight="1" x14ac:dyDescent="0.15">
      <c r="A8" s="135"/>
      <c r="B8" s="290" t="s">
        <v>265</v>
      </c>
      <c r="C8" s="158">
        <v>21</v>
      </c>
      <c r="D8" s="156" t="s">
        <v>266</v>
      </c>
      <c r="E8" s="361">
        <v>2415</v>
      </c>
      <c r="F8" s="362">
        <v>4200</v>
      </c>
      <c r="G8" s="363">
        <v>3195</v>
      </c>
      <c r="H8" s="362">
        <v>171670</v>
      </c>
      <c r="I8" s="361">
        <v>2100</v>
      </c>
      <c r="J8" s="362">
        <v>3360</v>
      </c>
      <c r="K8" s="363">
        <v>2560</v>
      </c>
      <c r="L8" s="362">
        <v>206553</v>
      </c>
      <c r="M8" s="361">
        <v>1470</v>
      </c>
      <c r="N8" s="362">
        <v>2363</v>
      </c>
      <c r="O8" s="363">
        <v>1757</v>
      </c>
      <c r="P8" s="362">
        <v>171644</v>
      </c>
      <c r="Q8" s="361">
        <v>5744</v>
      </c>
      <c r="R8" s="362">
        <v>7770</v>
      </c>
      <c r="S8" s="363">
        <v>6798</v>
      </c>
      <c r="T8" s="362">
        <v>46522</v>
      </c>
      <c r="U8" s="361">
        <v>4410</v>
      </c>
      <c r="V8" s="362">
        <v>6143</v>
      </c>
      <c r="W8" s="363">
        <v>5274</v>
      </c>
      <c r="X8" s="362">
        <v>152033</v>
      </c>
      <c r="Z8" s="364"/>
      <c r="AA8" s="183"/>
      <c r="AB8" s="183"/>
      <c r="AC8" s="183"/>
      <c r="AD8" s="183"/>
      <c r="AE8" s="365"/>
      <c r="AF8" s="365"/>
      <c r="AG8" s="365"/>
      <c r="AH8" s="365"/>
      <c r="AI8" s="365"/>
      <c r="AJ8" s="365"/>
    </row>
    <row r="9" spans="1:36" ht="11.1" customHeight="1" x14ac:dyDescent="0.15">
      <c r="A9" s="135"/>
      <c r="B9" s="293"/>
      <c r="C9" s="135">
        <v>22</v>
      </c>
      <c r="D9" s="160"/>
      <c r="E9" s="248">
        <v>2520</v>
      </c>
      <c r="F9" s="248">
        <v>4410</v>
      </c>
      <c r="G9" s="248">
        <v>3119</v>
      </c>
      <c r="H9" s="248">
        <v>175619</v>
      </c>
      <c r="I9" s="248">
        <v>2226</v>
      </c>
      <c r="J9" s="248">
        <v>3318</v>
      </c>
      <c r="K9" s="248">
        <v>2618</v>
      </c>
      <c r="L9" s="248">
        <v>208614</v>
      </c>
      <c r="M9" s="248">
        <v>1575</v>
      </c>
      <c r="N9" s="248">
        <v>2205</v>
      </c>
      <c r="O9" s="248">
        <v>1801</v>
      </c>
      <c r="P9" s="248">
        <v>161252</v>
      </c>
      <c r="Q9" s="248">
        <v>5775</v>
      </c>
      <c r="R9" s="248">
        <v>7665</v>
      </c>
      <c r="S9" s="248">
        <v>6779</v>
      </c>
      <c r="T9" s="248">
        <v>43193</v>
      </c>
      <c r="U9" s="248">
        <v>4935</v>
      </c>
      <c r="V9" s="248">
        <v>6300</v>
      </c>
      <c r="W9" s="248">
        <v>5486</v>
      </c>
      <c r="X9" s="366">
        <v>133621</v>
      </c>
      <c r="Z9" s="364"/>
      <c r="AA9" s="183"/>
      <c r="AB9" s="183"/>
      <c r="AC9" s="183"/>
      <c r="AD9" s="183"/>
      <c r="AE9" s="365"/>
      <c r="AF9" s="365"/>
      <c r="AG9" s="365"/>
      <c r="AH9" s="365"/>
      <c r="AI9" s="365"/>
      <c r="AJ9" s="365"/>
    </row>
    <row r="10" spans="1:36" ht="11.1" customHeight="1" x14ac:dyDescent="0.15">
      <c r="A10" s="135"/>
      <c r="B10" s="293"/>
      <c r="C10" s="135">
        <v>23</v>
      </c>
      <c r="D10" s="160"/>
      <c r="E10" s="162">
        <v>2520</v>
      </c>
      <c r="F10" s="162">
        <v>4200</v>
      </c>
      <c r="G10" s="162">
        <v>3145.6016263398192</v>
      </c>
      <c r="H10" s="162">
        <v>192348.59999999998</v>
      </c>
      <c r="I10" s="162">
        <v>1995</v>
      </c>
      <c r="J10" s="162">
        <v>3087</v>
      </c>
      <c r="K10" s="162">
        <v>2499.417395432964</v>
      </c>
      <c r="L10" s="162">
        <v>215641.4</v>
      </c>
      <c r="M10" s="162">
        <v>1575</v>
      </c>
      <c r="N10" s="162">
        <v>2100</v>
      </c>
      <c r="O10" s="162">
        <v>1752.3643224360665</v>
      </c>
      <c r="P10" s="162">
        <v>162518</v>
      </c>
      <c r="Q10" s="162">
        <v>5775</v>
      </c>
      <c r="R10" s="162">
        <v>8400</v>
      </c>
      <c r="S10" s="162">
        <v>6763.9499079415737</v>
      </c>
      <c r="T10" s="162">
        <v>45235.5</v>
      </c>
      <c r="U10" s="162">
        <v>5040</v>
      </c>
      <c r="V10" s="162">
        <v>6405</v>
      </c>
      <c r="W10" s="162">
        <v>5445.5256604651895</v>
      </c>
      <c r="X10" s="163">
        <v>127405.79999999999</v>
      </c>
      <c r="Z10" s="364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</row>
    <row r="11" spans="1:36" ht="11.1" customHeight="1" x14ac:dyDescent="0.15">
      <c r="A11" s="135"/>
      <c r="B11" s="293"/>
      <c r="C11" s="135">
        <v>24</v>
      </c>
      <c r="D11" s="160"/>
      <c r="E11" s="161">
        <v>2520</v>
      </c>
      <c r="F11" s="161">
        <v>4410</v>
      </c>
      <c r="G11" s="161">
        <v>2985.2336236427964</v>
      </c>
      <c r="H11" s="161">
        <v>219470</v>
      </c>
      <c r="I11" s="161">
        <v>1995</v>
      </c>
      <c r="J11" s="161">
        <v>3045</v>
      </c>
      <c r="K11" s="161">
        <v>2327.9318552870195</v>
      </c>
      <c r="L11" s="161">
        <v>192122</v>
      </c>
      <c r="M11" s="160">
        <v>1103</v>
      </c>
      <c r="N11" s="161">
        <v>1943</v>
      </c>
      <c r="O11" s="161">
        <v>1416.4878296018444</v>
      </c>
      <c r="P11" s="161">
        <v>152113</v>
      </c>
      <c r="Q11" s="160">
        <v>5775</v>
      </c>
      <c r="R11" s="161">
        <v>8400</v>
      </c>
      <c r="S11" s="161">
        <v>6565.3455984947768</v>
      </c>
      <c r="T11" s="161">
        <v>52366</v>
      </c>
      <c r="U11" s="161">
        <v>4515</v>
      </c>
      <c r="V11" s="161">
        <v>7140</v>
      </c>
      <c r="W11" s="161">
        <v>5016.0275041498553</v>
      </c>
      <c r="X11" s="160">
        <v>130700</v>
      </c>
      <c r="Z11" s="364"/>
      <c r="AA11" s="183"/>
      <c r="AB11" s="183"/>
      <c r="AC11" s="183"/>
      <c r="AD11" s="183"/>
      <c r="AE11" s="135"/>
      <c r="AF11" s="135"/>
      <c r="AG11" s="135"/>
      <c r="AH11" s="135"/>
      <c r="AI11" s="135"/>
      <c r="AJ11" s="135"/>
    </row>
    <row r="12" spans="1:36" ht="11.1" customHeight="1" x14ac:dyDescent="0.15">
      <c r="A12" s="135"/>
      <c r="B12" s="367"/>
      <c r="C12" s="151">
        <v>25</v>
      </c>
      <c r="D12" s="166"/>
      <c r="E12" s="368">
        <v>2835</v>
      </c>
      <c r="F12" s="368">
        <v>4567.5</v>
      </c>
      <c r="G12" s="368">
        <v>3230.5815415493521</v>
      </c>
      <c r="H12" s="368">
        <v>247783.19999999998</v>
      </c>
      <c r="I12" s="368">
        <v>2310</v>
      </c>
      <c r="J12" s="368">
        <v>3465</v>
      </c>
      <c r="K12" s="368">
        <v>2675.4219495101056</v>
      </c>
      <c r="L12" s="368">
        <v>223197.9</v>
      </c>
      <c r="M12" s="368">
        <v>1260</v>
      </c>
      <c r="N12" s="368">
        <v>2215.5</v>
      </c>
      <c r="O12" s="368">
        <v>1599.6679364276749</v>
      </c>
      <c r="P12" s="368">
        <v>136661.70000000001</v>
      </c>
      <c r="Q12" s="368">
        <v>6300</v>
      </c>
      <c r="R12" s="368">
        <v>9450</v>
      </c>
      <c r="S12" s="368">
        <v>7189.0715589841448</v>
      </c>
      <c r="T12" s="368">
        <v>57901.000000000007</v>
      </c>
      <c r="U12" s="368">
        <v>5040</v>
      </c>
      <c r="V12" s="368">
        <v>6615</v>
      </c>
      <c r="W12" s="368">
        <v>5480.4037401034957</v>
      </c>
      <c r="X12" s="369">
        <v>158337.4</v>
      </c>
      <c r="Z12" s="364"/>
      <c r="AA12" s="183"/>
      <c r="AB12" s="183"/>
      <c r="AC12" s="183"/>
      <c r="AD12" s="183"/>
      <c r="AE12" s="135"/>
      <c r="AF12" s="135"/>
      <c r="AG12" s="135"/>
      <c r="AH12" s="135"/>
      <c r="AI12" s="135"/>
      <c r="AJ12" s="135"/>
    </row>
    <row r="13" spans="1:36" ht="10.5" customHeight="1" x14ac:dyDescent="0.15">
      <c r="A13" s="135"/>
      <c r="B13" s="293"/>
      <c r="C13" s="135">
        <v>5</v>
      </c>
      <c r="D13" s="160"/>
      <c r="E13" s="248">
        <v>2835</v>
      </c>
      <c r="F13" s="248">
        <v>3990</v>
      </c>
      <c r="G13" s="248">
        <v>2998.9163239810505</v>
      </c>
      <c r="H13" s="248">
        <v>20747</v>
      </c>
      <c r="I13" s="248">
        <v>2415</v>
      </c>
      <c r="J13" s="248">
        <v>3360</v>
      </c>
      <c r="K13" s="248">
        <v>2611.8688785925629</v>
      </c>
      <c r="L13" s="248">
        <v>20385</v>
      </c>
      <c r="M13" s="248">
        <v>1365</v>
      </c>
      <c r="N13" s="366">
        <v>2100</v>
      </c>
      <c r="O13" s="248">
        <v>1565.7509824504743</v>
      </c>
      <c r="P13" s="248">
        <v>12611.8</v>
      </c>
      <c r="Q13" s="248">
        <v>6300</v>
      </c>
      <c r="R13" s="248">
        <v>8400</v>
      </c>
      <c r="S13" s="248">
        <v>6921.3330433871279</v>
      </c>
      <c r="T13" s="248">
        <v>5351.4</v>
      </c>
      <c r="U13" s="248">
        <v>5040</v>
      </c>
      <c r="V13" s="248">
        <v>6300</v>
      </c>
      <c r="W13" s="248">
        <v>5300.8295846330657</v>
      </c>
      <c r="X13" s="248">
        <v>13237.6</v>
      </c>
      <c r="Z13" s="135"/>
    </row>
    <row r="14" spans="1:36" ht="10.5" customHeight="1" x14ac:dyDescent="0.15">
      <c r="A14" s="135"/>
      <c r="B14" s="293"/>
      <c r="C14" s="135">
        <v>6</v>
      </c>
      <c r="D14" s="160"/>
      <c r="E14" s="248">
        <v>2835</v>
      </c>
      <c r="F14" s="248">
        <v>3780</v>
      </c>
      <c r="G14" s="248">
        <v>3014.4950045159176</v>
      </c>
      <c r="H14" s="248">
        <v>16710.8</v>
      </c>
      <c r="I14" s="248">
        <v>2310</v>
      </c>
      <c r="J14" s="248">
        <v>2940</v>
      </c>
      <c r="K14" s="248">
        <v>2548.9732129306417</v>
      </c>
      <c r="L14" s="248">
        <v>15812.4</v>
      </c>
      <c r="M14" s="248">
        <v>1417.5</v>
      </c>
      <c r="N14" s="248">
        <v>2100</v>
      </c>
      <c r="O14" s="248">
        <v>1590.583287416988</v>
      </c>
      <c r="P14" s="248">
        <v>8858.7000000000007</v>
      </c>
      <c r="Q14" s="248">
        <v>6300</v>
      </c>
      <c r="R14" s="248">
        <v>8400</v>
      </c>
      <c r="S14" s="248">
        <v>7117.1342065451108</v>
      </c>
      <c r="T14" s="248">
        <v>4056.3</v>
      </c>
      <c r="U14" s="248">
        <v>5040</v>
      </c>
      <c r="V14" s="248">
        <v>6300</v>
      </c>
      <c r="W14" s="248">
        <v>5267.2225959719126</v>
      </c>
      <c r="X14" s="366">
        <v>11544.1</v>
      </c>
      <c r="Z14" s="135"/>
    </row>
    <row r="15" spans="1:36" ht="10.5" customHeight="1" x14ac:dyDescent="0.15">
      <c r="A15" s="135"/>
      <c r="B15" s="293"/>
      <c r="C15" s="135">
        <v>7</v>
      </c>
      <c r="D15" s="160"/>
      <c r="E15" s="248">
        <v>2835</v>
      </c>
      <c r="F15" s="248">
        <v>3727.5</v>
      </c>
      <c r="G15" s="248">
        <v>3009.8676266681305</v>
      </c>
      <c r="H15" s="248">
        <v>22462.799999999999</v>
      </c>
      <c r="I15" s="248">
        <v>2310</v>
      </c>
      <c r="J15" s="248">
        <v>3045</v>
      </c>
      <c r="K15" s="248">
        <v>2632.5570365345729</v>
      </c>
      <c r="L15" s="248">
        <v>18200.900000000001</v>
      </c>
      <c r="M15" s="248">
        <v>1470</v>
      </c>
      <c r="N15" s="248">
        <v>2100</v>
      </c>
      <c r="O15" s="248">
        <v>1670.707432788613</v>
      </c>
      <c r="P15" s="248">
        <v>14297.6</v>
      </c>
      <c r="Q15" s="248">
        <v>6300</v>
      </c>
      <c r="R15" s="248">
        <v>7350</v>
      </c>
      <c r="S15" s="248">
        <v>6849.669696487078</v>
      </c>
      <c r="T15" s="248">
        <v>6114.2</v>
      </c>
      <c r="U15" s="248">
        <v>5040</v>
      </c>
      <c r="V15" s="248">
        <v>6300</v>
      </c>
      <c r="W15" s="248">
        <v>5367.4486026944478</v>
      </c>
      <c r="X15" s="366">
        <v>13997.1</v>
      </c>
      <c r="Z15" s="135"/>
    </row>
    <row r="16" spans="1:36" ht="10.5" customHeight="1" x14ac:dyDescent="0.15">
      <c r="A16" s="135"/>
      <c r="B16" s="293"/>
      <c r="C16" s="135">
        <v>8</v>
      </c>
      <c r="D16" s="160"/>
      <c r="E16" s="248">
        <v>2835</v>
      </c>
      <c r="F16" s="248">
        <v>3780</v>
      </c>
      <c r="G16" s="248">
        <v>3026.880426786031</v>
      </c>
      <c r="H16" s="248">
        <v>27832.1</v>
      </c>
      <c r="I16" s="248">
        <v>2310</v>
      </c>
      <c r="J16" s="248">
        <v>2940</v>
      </c>
      <c r="K16" s="248">
        <v>2605.559995122348</v>
      </c>
      <c r="L16" s="248">
        <v>22037.7</v>
      </c>
      <c r="M16" s="248">
        <v>1470</v>
      </c>
      <c r="N16" s="248">
        <v>2100</v>
      </c>
      <c r="O16" s="248">
        <v>1638.4695706098707</v>
      </c>
      <c r="P16" s="248">
        <v>11832.4</v>
      </c>
      <c r="Q16" s="248">
        <v>6300</v>
      </c>
      <c r="R16" s="248">
        <v>8400</v>
      </c>
      <c r="S16" s="248">
        <v>7066.8286590212356</v>
      </c>
      <c r="T16" s="248">
        <v>5810.6</v>
      </c>
      <c r="U16" s="248">
        <v>5040</v>
      </c>
      <c r="V16" s="248">
        <v>6300</v>
      </c>
      <c r="W16" s="248">
        <v>5289.9930905450447</v>
      </c>
      <c r="X16" s="366">
        <v>16466.900000000001</v>
      </c>
      <c r="Z16" s="135"/>
    </row>
    <row r="17" spans="1:26" ht="10.5" customHeight="1" x14ac:dyDescent="0.15">
      <c r="A17" s="135"/>
      <c r="B17" s="293"/>
      <c r="C17" s="135">
        <v>9</v>
      </c>
      <c r="D17" s="160"/>
      <c r="E17" s="248">
        <v>2835</v>
      </c>
      <c r="F17" s="248">
        <v>3754.8</v>
      </c>
      <c r="G17" s="248">
        <v>3017.0017166351877</v>
      </c>
      <c r="H17" s="248">
        <v>21226.1</v>
      </c>
      <c r="I17" s="248">
        <v>2415</v>
      </c>
      <c r="J17" s="248">
        <v>2982</v>
      </c>
      <c r="K17" s="248">
        <v>2609.6535043283097</v>
      </c>
      <c r="L17" s="248">
        <v>19708.7</v>
      </c>
      <c r="M17" s="248">
        <v>1470</v>
      </c>
      <c r="N17" s="248">
        <v>2215.5</v>
      </c>
      <c r="O17" s="248">
        <v>1644.0243230563808</v>
      </c>
      <c r="P17" s="248">
        <v>12602.7</v>
      </c>
      <c r="Q17" s="248">
        <v>6825</v>
      </c>
      <c r="R17" s="248">
        <v>8925</v>
      </c>
      <c r="S17" s="248">
        <v>7381.2403987487305</v>
      </c>
      <c r="T17" s="248">
        <v>4148.6000000000004</v>
      </c>
      <c r="U17" s="248">
        <v>5040</v>
      </c>
      <c r="V17" s="248">
        <v>6594</v>
      </c>
      <c r="W17" s="248">
        <v>5314.386696906894</v>
      </c>
      <c r="X17" s="366">
        <v>10934.7</v>
      </c>
      <c r="Z17" s="135"/>
    </row>
    <row r="18" spans="1:26" ht="10.5" customHeight="1" x14ac:dyDescent="0.15">
      <c r="A18" s="135"/>
      <c r="B18" s="293"/>
      <c r="C18" s="135">
        <v>10</v>
      </c>
      <c r="D18" s="160"/>
      <c r="E18" s="248">
        <v>2940</v>
      </c>
      <c r="F18" s="248">
        <v>3990</v>
      </c>
      <c r="G18" s="248">
        <v>3205.0831440367429</v>
      </c>
      <c r="H18" s="248">
        <v>21446.9</v>
      </c>
      <c r="I18" s="248">
        <v>2520</v>
      </c>
      <c r="J18" s="248">
        <v>3244.5</v>
      </c>
      <c r="K18" s="248">
        <v>2713.7897631938072</v>
      </c>
      <c r="L18" s="248">
        <v>22132.6</v>
      </c>
      <c r="M18" s="248">
        <v>1575</v>
      </c>
      <c r="N18" s="248">
        <v>2205</v>
      </c>
      <c r="O18" s="248">
        <v>1744.7293690800429</v>
      </c>
      <c r="P18" s="248">
        <v>12422</v>
      </c>
      <c r="Q18" s="248">
        <v>7140</v>
      </c>
      <c r="R18" s="248">
        <v>9040.5</v>
      </c>
      <c r="S18" s="248">
        <v>7773.3786135570717</v>
      </c>
      <c r="T18" s="248">
        <v>4681.2</v>
      </c>
      <c r="U18" s="248">
        <v>5040</v>
      </c>
      <c r="V18" s="248">
        <v>6146.7</v>
      </c>
      <c r="W18" s="248">
        <v>5325.092147025699</v>
      </c>
      <c r="X18" s="366">
        <v>14318.8</v>
      </c>
      <c r="Z18" s="135"/>
    </row>
    <row r="19" spans="1:26" ht="10.5" customHeight="1" x14ac:dyDescent="0.15">
      <c r="A19" s="135"/>
      <c r="B19" s="293"/>
      <c r="C19" s="135">
        <v>11</v>
      </c>
      <c r="D19" s="160"/>
      <c r="E19" s="248">
        <v>3360</v>
      </c>
      <c r="F19" s="248">
        <v>4305</v>
      </c>
      <c r="G19" s="248">
        <v>3598.8273421894842</v>
      </c>
      <c r="H19" s="248">
        <v>20365.7</v>
      </c>
      <c r="I19" s="248">
        <v>2520</v>
      </c>
      <c r="J19" s="248">
        <v>3360</v>
      </c>
      <c r="K19" s="248">
        <v>2821.1923833784067</v>
      </c>
      <c r="L19" s="248">
        <v>17533.7</v>
      </c>
      <c r="M19" s="248">
        <v>1575</v>
      </c>
      <c r="N19" s="248">
        <v>2205</v>
      </c>
      <c r="O19" s="248">
        <v>1751.4974295225654</v>
      </c>
      <c r="P19" s="248">
        <v>9623.7000000000007</v>
      </c>
      <c r="Q19" s="248">
        <v>7350</v>
      </c>
      <c r="R19" s="248">
        <v>9450</v>
      </c>
      <c r="S19" s="248">
        <v>8003.9269756585491</v>
      </c>
      <c r="T19" s="248">
        <v>4756.1000000000004</v>
      </c>
      <c r="U19" s="248">
        <v>5402.25</v>
      </c>
      <c r="V19" s="248">
        <v>6615</v>
      </c>
      <c r="W19" s="248">
        <v>5799.3887598699539</v>
      </c>
      <c r="X19" s="366">
        <v>17153.900000000001</v>
      </c>
      <c r="Z19" s="135"/>
    </row>
    <row r="20" spans="1:26" ht="10.5" customHeight="1" x14ac:dyDescent="0.15">
      <c r="A20" s="135"/>
      <c r="B20" s="293"/>
      <c r="C20" s="135">
        <v>12</v>
      </c>
      <c r="D20" s="160"/>
      <c r="E20" s="248">
        <v>3517.5</v>
      </c>
      <c r="F20" s="248">
        <v>4567.5</v>
      </c>
      <c r="G20" s="248">
        <v>3886.6152723437103</v>
      </c>
      <c r="H20" s="248">
        <v>34240.9</v>
      </c>
      <c r="I20" s="248">
        <v>2835</v>
      </c>
      <c r="J20" s="248">
        <v>3465</v>
      </c>
      <c r="K20" s="248">
        <v>3043.6234071213999</v>
      </c>
      <c r="L20" s="248">
        <v>31781.200000000001</v>
      </c>
      <c r="M20" s="248">
        <v>1470</v>
      </c>
      <c r="N20" s="248">
        <v>2205</v>
      </c>
      <c r="O20" s="248">
        <v>1655.3347533974645</v>
      </c>
      <c r="P20" s="248">
        <v>13330.6</v>
      </c>
      <c r="Q20" s="248">
        <v>7350</v>
      </c>
      <c r="R20" s="248">
        <v>9450</v>
      </c>
      <c r="S20" s="248">
        <v>8119.7705171651669</v>
      </c>
      <c r="T20" s="248">
        <v>8293.2999999999993</v>
      </c>
      <c r="U20" s="248">
        <v>5460</v>
      </c>
      <c r="V20" s="248">
        <v>6510</v>
      </c>
      <c r="W20" s="248">
        <v>5815.368973640765</v>
      </c>
      <c r="X20" s="366">
        <v>20541.599999999999</v>
      </c>
      <c r="Z20" s="135"/>
    </row>
    <row r="21" spans="1:26" ht="10.5" customHeight="1" x14ac:dyDescent="0.15">
      <c r="A21" s="135"/>
      <c r="B21" s="293" t="s">
        <v>267</v>
      </c>
      <c r="C21" s="135">
        <v>1</v>
      </c>
      <c r="D21" s="160" t="s">
        <v>268</v>
      </c>
      <c r="E21" s="248">
        <v>2940</v>
      </c>
      <c r="F21" s="248">
        <v>4515</v>
      </c>
      <c r="G21" s="248">
        <v>3862.3828274251769</v>
      </c>
      <c r="H21" s="248">
        <v>27804.7</v>
      </c>
      <c r="I21" s="248">
        <v>2520</v>
      </c>
      <c r="J21" s="248">
        <v>3465</v>
      </c>
      <c r="K21" s="248">
        <v>2883.6783035220501</v>
      </c>
      <c r="L21" s="248">
        <v>31203.4</v>
      </c>
      <c r="M21" s="248">
        <v>1470</v>
      </c>
      <c r="N21" s="248">
        <v>2205</v>
      </c>
      <c r="O21" s="248">
        <v>1629.9396272148842</v>
      </c>
      <c r="P21" s="248">
        <v>10602</v>
      </c>
      <c r="Q21" s="248">
        <v>7140</v>
      </c>
      <c r="R21" s="248">
        <v>8925</v>
      </c>
      <c r="S21" s="248">
        <v>7876.6258539709688</v>
      </c>
      <c r="T21" s="248">
        <v>4669.8</v>
      </c>
      <c r="U21" s="248">
        <v>5040</v>
      </c>
      <c r="V21" s="248">
        <v>6247.5</v>
      </c>
      <c r="W21" s="248">
        <v>5606.797459566229</v>
      </c>
      <c r="X21" s="366">
        <v>17468.099999999999</v>
      </c>
      <c r="Z21" s="135"/>
    </row>
    <row r="22" spans="1:26" ht="10.5" customHeight="1" x14ac:dyDescent="0.15">
      <c r="A22" s="135"/>
      <c r="B22" s="293"/>
      <c r="C22" s="135">
        <v>2</v>
      </c>
      <c r="D22" s="160"/>
      <c r="E22" s="248">
        <v>2835</v>
      </c>
      <c r="F22" s="248">
        <v>4799.55</v>
      </c>
      <c r="G22" s="248">
        <v>3185.1170239402168</v>
      </c>
      <c r="H22" s="248">
        <v>20328.3</v>
      </c>
      <c r="I22" s="248">
        <v>2520</v>
      </c>
      <c r="J22" s="248">
        <v>3150</v>
      </c>
      <c r="K22" s="248">
        <v>2758.4273935446986</v>
      </c>
      <c r="L22" s="248">
        <v>17002.5</v>
      </c>
      <c r="M22" s="248">
        <v>1470</v>
      </c>
      <c r="N22" s="248">
        <v>2205</v>
      </c>
      <c r="O22" s="248">
        <v>1602.2646544383322</v>
      </c>
      <c r="P22" s="248">
        <v>16075.5</v>
      </c>
      <c r="Q22" s="248">
        <v>7140</v>
      </c>
      <c r="R22" s="248">
        <v>9450</v>
      </c>
      <c r="S22" s="248">
        <v>7691.9804212399895</v>
      </c>
      <c r="T22" s="248">
        <v>4169</v>
      </c>
      <c r="U22" s="248">
        <v>5040</v>
      </c>
      <c r="V22" s="248">
        <v>6207.6</v>
      </c>
      <c r="W22" s="248">
        <v>5388.147950189682</v>
      </c>
      <c r="X22" s="366">
        <v>12563.5</v>
      </c>
      <c r="Z22" s="135"/>
    </row>
    <row r="23" spans="1:26" ht="10.5" customHeight="1" x14ac:dyDescent="0.15">
      <c r="A23" s="135"/>
      <c r="B23" s="293"/>
      <c r="C23" s="135">
        <v>3</v>
      </c>
      <c r="D23" s="160"/>
      <c r="E23" s="248">
        <v>2835</v>
      </c>
      <c r="F23" s="248">
        <v>4725</v>
      </c>
      <c r="G23" s="366">
        <v>3160.0408138419543</v>
      </c>
      <c r="H23" s="248">
        <v>21437.5</v>
      </c>
      <c r="I23" s="248">
        <v>2625</v>
      </c>
      <c r="J23" s="248">
        <v>3150</v>
      </c>
      <c r="K23" s="248">
        <v>2781.4220962140907</v>
      </c>
      <c r="L23" s="248">
        <v>20116.3</v>
      </c>
      <c r="M23" s="248">
        <v>1470</v>
      </c>
      <c r="N23" s="248">
        <v>2415</v>
      </c>
      <c r="O23" s="248">
        <v>1608.9108041870893</v>
      </c>
      <c r="P23" s="248">
        <v>13275.8</v>
      </c>
      <c r="Q23" s="248">
        <v>7140</v>
      </c>
      <c r="R23" s="248">
        <v>9450</v>
      </c>
      <c r="S23" s="248">
        <v>7720.8547376664055</v>
      </c>
      <c r="T23" s="248">
        <v>5109.8999999999996</v>
      </c>
      <c r="U23" s="248">
        <v>5040</v>
      </c>
      <c r="V23" s="248">
        <v>6300</v>
      </c>
      <c r="W23" s="248">
        <v>5481.553709140303</v>
      </c>
      <c r="X23" s="366">
        <v>18007.8</v>
      </c>
      <c r="Z23" s="135"/>
    </row>
    <row r="24" spans="1:26" ht="10.5" customHeight="1" x14ac:dyDescent="0.15">
      <c r="A24" s="135"/>
      <c r="B24" s="293"/>
      <c r="C24" s="135">
        <v>4</v>
      </c>
      <c r="D24" s="160"/>
      <c r="E24" s="248">
        <v>2916</v>
      </c>
      <c r="F24" s="248">
        <v>4104</v>
      </c>
      <c r="G24" s="248">
        <v>3158.5627760252373</v>
      </c>
      <c r="H24" s="248">
        <v>26359.200000000001</v>
      </c>
      <c r="I24" s="248">
        <v>2700</v>
      </c>
      <c r="J24" s="248">
        <v>3153.6</v>
      </c>
      <c r="K24" s="248">
        <v>2852.3447987188479</v>
      </c>
      <c r="L24" s="248">
        <v>20058</v>
      </c>
      <c r="M24" s="248">
        <v>1556.28</v>
      </c>
      <c r="N24" s="248">
        <v>2268</v>
      </c>
      <c r="O24" s="248">
        <v>1697.2140676989409</v>
      </c>
      <c r="P24" s="248">
        <v>12008.6</v>
      </c>
      <c r="Q24" s="248">
        <v>7344</v>
      </c>
      <c r="R24" s="248">
        <v>9180</v>
      </c>
      <c r="S24" s="248">
        <v>7812.4360068431115</v>
      </c>
      <c r="T24" s="248">
        <v>5466.6</v>
      </c>
      <c r="U24" s="248">
        <v>5184</v>
      </c>
      <c r="V24" s="248">
        <v>6566.4</v>
      </c>
      <c r="W24" s="248">
        <v>5492.1727082780162</v>
      </c>
      <c r="X24" s="366">
        <v>16298.6</v>
      </c>
      <c r="Z24" s="135"/>
    </row>
    <row r="25" spans="1:26" ht="10.5" customHeight="1" x14ac:dyDescent="0.15">
      <c r="A25" s="135"/>
      <c r="B25" s="367"/>
      <c r="C25" s="151">
        <v>5</v>
      </c>
      <c r="D25" s="166"/>
      <c r="E25" s="368">
        <v>2916</v>
      </c>
      <c r="F25" s="368">
        <v>4104</v>
      </c>
      <c r="G25" s="368">
        <v>3146.2674510259844</v>
      </c>
      <c r="H25" s="368">
        <v>26797.1</v>
      </c>
      <c r="I25" s="368">
        <v>2700</v>
      </c>
      <c r="J25" s="368">
        <v>3240</v>
      </c>
      <c r="K25" s="368">
        <v>2872.221186296812</v>
      </c>
      <c r="L25" s="368">
        <v>20642.099999999999</v>
      </c>
      <c r="M25" s="368">
        <v>1555.2</v>
      </c>
      <c r="N25" s="368">
        <v>2160</v>
      </c>
      <c r="O25" s="368">
        <v>1722.4134546355883</v>
      </c>
      <c r="P25" s="368">
        <v>13111</v>
      </c>
      <c r="Q25" s="368">
        <v>7344</v>
      </c>
      <c r="R25" s="368">
        <v>8640</v>
      </c>
      <c r="S25" s="368">
        <v>7858.0045983457167</v>
      </c>
      <c r="T25" s="368">
        <v>5446.8</v>
      </c>
      <c r="U25" s="368">
        <v>5184</v>
      </c>
      <c r="V25" s="368">
        <v>6480</v>
      </c>
      <c r="W25" s="368">
        <v>5392.8779618488206</v>
      </c>
      <c r="X25" s="369">
        <v>16819.900000000001</v>
      </c>
      <c r="Z25" s="135"/>
    </row>
    <row r="26" spans="1:26" ht="12" customHeight="1" x14ac:dyDescent="0.15">
      <c r="A26" s="160"/>
      <c r="B26" s="161"/>
      <c r="C26" s="370" t="s">
        <v>261</v>
      </c>
      <c r="D26" s="371"/>
      <c r="E26" s="372" t="s">
        <v>107</v>
      </c>
      <c r="F26" s="373"/>
      <c r="G26" s="373"/>
      <c r="H26" s="374"/>
      <c r="I26" s="372" t="s">
        <v>108</v>
      </c>
      <c r="J26" s="373"/>
      <c r="K26" s="373"/>
      <c r="L26" s="374"/>
      <c r="M26" s="372" t="s">
        <v>109</v>
      </c>
      <c r="N26" s="373"/>
      <c r="O26" s="373"/>
      <c r="P26" s="374"/>
      <c r="Q26" s="372" t="s">
        <v>110</v>
      </c>
      <c r="R26" s="373"/>
      <c r="S26" s="373"/>
      <c r="T26" s="374"/>
      <c r="U26" s="372" t="s">
        <v>116</v>
      </c>
      <c r="V26" s="373"/>
      <c r="W26" s="373"/>
      <c r="X26" s="374"/>
      <c r="Y26" s="135"/>
    </row>
    <row r="27" spans="1:26" ht="12" customHeight="1" x14ac:dyDescent="0.15">
      <c r="A27" s="160"/>
      <c r="B27" s="358" t="s">
        <v>264</v>
      </c>
      <c r="C27" s="359"/>
      <c r="D27" s="360"/>
      <c r="E27" s="172" t="s">
        <v>97</v>
      </c>
      <c r="F27" s="149" t="s">
        <v>98</v>
      </c>
      <c r="G27" s="155" t="s">
        <v>99</v>
      </c>
      <c r="H27" s="149" t="s">
        <v>100</v>
      </c>
      <c r="I27" s="172" t="s">
        <v>97</v>
      </c>
      <c r="J27" s="149" t="s">
        <v>98</v>
      </c>
      <c r="K27" s="155" t="s">
        <v>99</v>
      </c>
      <c r="L27" s="149" t="s">
        <v>100</v>
      </c>
      <c r="M27" s="172" t="s">
        <v>97</v>
      </c>
      <c r="N27" s="149" t="s">
        <v>98</v>
      </c>
      <c r="O27" s="155" t="s">
        <v>99</v>
      </c>
      <c r="P27" s="149" t="s">
        <v>100</v>
      </c>
      <c r="Q27" s="172" t="s">
        <v>97</v>
      </c>
      <c r="R27" s="149" t="s">
        <v>98</v>
      </c>
      <c r="S27" s="155" t="s">
        <v>99</v>
      </c>
      <c r="T27" s="149" t="s">
        <v>100</v>
      </c>
      <c r="U27" s="172" t="s">
        <v>97</v>
      </c>
      <c r="V27" s="149" t="s">
        <v>98</v>
      </c>
      <c r="W27" s="155" t="s">
        <v>99</v>
      </c>
      <c r="X27" s="149" t="s">
        <v>100</v>
      </c>
      <c r="Y27" s="135"/>
    </row>
    <row r="28" spans="1:26" x14ac:dyDescent="0.15">
      <c r="A28" s="160"/>
      <c r="B28" s="150"/>
      <c r="C28" s="151"/>
      <c r="D28" s="166"/>
      <c r="E28" s="152"/>
      <c r="F28" s="153"/>
      <c r="G28" s="154" t="s">
        <v>101</v>
      </c>
      <c r="H28" s="153"/>
      <c r="I28" s="152"/>
      <c r="J28" s="153"/>
      <c r="K28" s="154" t="s">
        <v>101</v>
      </c>
      <c r="L28" s="153"/>
      <c r="M28" s="152"/>
      <c r="N28" s="153"/>
      <c r="O28" s="154" t="s">
        <v>101</v>
      </c>
      <c r="P28" s="153"/>
      <c r="Q28" s="152"/>
      <c r="R28" s="153"/>
      <c r="S28" s="154" t="s">
        <v>101</v>
      </c>
      <c r="T28" s="153"/>
      <c r="U28" s="152"/>
      <c r="V28" s="153"/>
      <c r="W28" s="154" t="s">
        <v>101</v>
      </c>
      <c r="X28" s="153"/>
      <c r="Y28" s="135"/>
    </row>
    <row r="29" spans="1:26" ht="10.5" customHeight="1" x14ac:dyDescent="0.15">
      <c r="A29" s="160"/>
      <c r="B29" s="290" t="s">
        <v>265</v>
      </c>
      <c r="C29" s="158">
        <v>21</v>
      </c>
      <c r="D29" s="156" t="s">
        <v>266</v>
      </c>
      <c r="E29" s="375" t="s">
        <v>269</v>
      </c>
      <c r="F29" s="376" t="s">
        <v>269</v>
      </c>
      <c r="G29" s="377" t="s">
        <v>269</v>
      </c>
      <c r="H29" s="362">
        <v>227</v>
      </c>
      <c r="I29" s="361">
        <v>1260</v>
      </c>
      <c r="J29" s="362">
        <v>2310</v>
      </c>
      <c r="K29" s="363">
        <v>1737</v>
      </c>
      <c r="L29" s="362">
        <v>260981</v>
      </c>
      <c r="M29" s="361">
        <v>2121</v>
      </c>
      <c r="N29" s="362">
        <v>3192</v>
      </c>
      <c r="O29" s="363">
        <v>2489</v>
      </c>
      <c r="P29" s="362">
        <v>38208</v>
      </c>
      <c r="Q29" s="361">
        <v>2451</v>
      </c>
      <c r="R29" s="362">
        <v>3255</v>
      </c>
      <c r="S29" s="363">
        <v>2809</v>
      </c>
      <c r="T29" s="362">
        <v>48413</v>
      </c>
      <c r="U29" s="361">
        <v>2415</v>
      </c>
      <c r="V29" s="362">
        <v>3234</v>
      </c>
      <c r="W29" s="363">
        <v>2755</v>
      </c>
      <c r="X29" s="362">
        <v>41722</v>
      </c>
      <c r="Y29" s="135"/>
    </row>
    <row r="30" spans="1:26" ht="11.1" customHeight="1" x14ac:dyDescent="0.15">
      <c r="A30" s="160"/>
      <c r="B30" s="293"/>
      <c r="C30" s="135">
        <v>22</v>
      </c>
      <c r="D30" s="160"/>
      <c r="E30" s="228" t="s">
        <v>269</v>
      </c>
      <c r="F30" s="228" t="s">
        <v>269</v>
      </c>
      <c r="G30" s="228" t="s">
        <v>269</v>
      </c>
      <c r="H30" s="248">
        <v>9057</v>
      </c>
      <c r="I30" s="248">
        <v>1365</v>
      </c>
      <c r="J30" s="248">
        <v>2108</v>
      </c>
      <c r="K30" s="248">
        <v>1685</v>
      </c>
      <c r="L30" s="248">
        <v>251415</v>
      </c>
      <c r="M30" s="248">
        <v>2100</v>
      </c>
      <c r="N30" s="248">
        <v>2940</v>
      </c>
      <c r="O30" s="248">
        <v>2430</v>
      </c>
      <c r="P30" s="248">
        <v>34617</v>
      </c>
      <c r="Q30" s="248">
        <v>2421</v>
      </c>
      <c r="R30" s="248">
        <v>3036</v>
      </c>
      <c r="S30" s="248">
        <v>2718</v>
      </c>
      <c r="T30" s="248">
        <v>45476</v>
      </c>
      <c r="U30" s="248">
        <v>2499</v>
      </c>
      <c r="V30" s="248">
        <v>3276</v>
      </c>
      <c r="W30" s="248">
        <v>2717</v>
      </c>
      <c r="X30" s="366">
        <v>41408</v>
      </c>
      <c r="Y30" s="135"/>
    </row>
    <row r="31" spans="1:26" ht="11.1" customHeight="1" x14ac:dyDescent="0.15">
      <c r="A31" s="160"/>
      <c r="B31" s="293"/>
      <c r="C31" s="135">
        <v>23</v>
      </c>
      <c r="D31" s="160"/>
      <c r="E31" s="228" t="s">
        <v>269</v>
      </c>
      <c r="F31" s="228" t="s">
        <v>269</v>
      </c>
      <c r="G31" s="228" t="s">
        <v>269</v>
      </c>
      <c r="H31" s="162">
        <v>4790.1000000000004</v>
      </c>
      <c r="I31" s="162">
        <v>1200</v>
      </c>
      <c r="J31" s="162">
        <v>1900</v>
      </c>
      <c r="K31" s="162">
        <v>1627.8366169252001</v>
      </c>
      <c r="L31" s="162">
        <v>300233.3</v>
      </c>
      <c r="M31" s="162">
        <v>2100</v>
      </c>
      <c r="N31" s="162">
        <v>2790</v>
      </c>
      <c r="O31" s="162">
        <v>2383.5298740902585</v>
      </c>
      <c r="P31" s="162">
        <v>35375.9</v>
      </c>
      <c r="Q31" s="162">
        <v>2200</v>
      </c>
      <c r="R31" s="162">
        <v>2800</v>
      </c>
      <c r="S31" s="162">
        <v>2567.2837822435163</v>
      </c>
      <c r="T31" s="162">
        <v>34927.899999999994</v>
      </c>
      <c r="U31" s="162">
        <v>2300</v>
      </c>
      <c r="V31" s="162">
        <v>2950</v>
      </c>
      <c r="W31" s="162">
        <v>2542.5510055666482</v>
      </c>
      <c r="X31" s="163">
        <v>35274</v>
      </c>
      <c r="Y31" s="135"/>
    </row>
    <row r="32" spans="1:26" ht="11.1" customHeight="1" x14ac:dyDescent="0.15">
      <c r="A32" s="160"/>
      <c r="B32" s="293"/>
      <c r="C32" s="135">
        <v>24</v>
      </c>
      <c r="D32" s="160"/>
      <c r="E32" s="228" t="s">
        <v>269</v>
      </c>
      <c r="F32" s="228" t="s">
        <v>269</v>
      </c>
      <c r="G32" s="253" t="s">
        <v>269</v>
      </c>
      <c r="H32" s="162">
        <v>1402</v>
      </c>
      <c r="I32" s="162">
        <v>1260</v>
      </c>
      <c r="J32" s="162">
        <v>1943</v>
      </c>
      <c r="K32" s="161">
        <v>1486.9968111998612</v>
      </c>
      <c r="L32" s="162">
        <v>333218</v>
      </c>
      <c r="M32" s="163">
        <v>1806</v>
      </c>
      <c r="N32" s="162">
        <v>2888</v>
      </c>
      <c r="O32" s="161">
        <v>2135.3738230566078</v>
      </c>
      <c r="P32" s="162">
        <v>25330</v>
      </c>
      <c r="Q32" s="162">
        <v>2100</v>
      </c>
      <c r="R32" s="162">
        <v>3150</v>
      </c>
      <c r="S32" s="161">
        <v>2546.6864753827945</v>
      </c>
      <c r="T32" s="162">
        <v>29178</v>
      </c>
      <c r="U32" s="162">
        <v>2100</v>
      </c>
      <c r="V32" s="162">
        <v>3129</v>
      </c>
      <c r="W32" s="161">
        <v>2447.3885737279379</v>
      </c>
      <c r="X32" s="163">
        <v>23428</v>
      </c>
      <c r="Y32" s="135"/>
    </row>
    <row r="33" spans="1:25" ht="11.1" customHeight="1" x14ac:dyDescent="0.15">
      <c r="A33" s="135"/>
      <c r="B33" s="367"/>
      <c r="C33" s="151">
        <v>25</v>
      </c>
      <c r="D33" s="166"/>
      <c r="E33" s="129">
        <v>5565</v>
      </c>
      <c r="F33" s="129">
        <v>7875</v>
      </c>
      <c r="G33" s="129">
        <v>5968.8923869490563</v>
      </c>
      <c r="H33" s="129">
        <v>1502.9</v>
      </c>
      <c r="I33" s="368">
        <v>1260</v>
      </c>
      <c r="J33" s="368">
        <v>2130.4500000000003</v>
      </c>
      <c r="K33" s="368">
        <v>1651.7444920537916</v>
      </c>
      <c r="L33" s="368">
        <v>340337.1</v>
      </c>
      <c r="M33" s="368">
        <v>2238.6</v>
      </c>
      <c r="N33" s="368">
        <v>3444</v>
      </c>
      <c r="O33" s="368">
        <v>2670.4350982066612</v>
      </c>
      <c r="P33" s="368">
        <v>28600.3</v>
      </c>
      <c r="Q33" s="368">
        <v>2415</v>
      </c>
      <c r="R33" s="368">
        <v>3444</v>
      </c>
      <c r="S33" s="368">
        <v>2858.6792946612277</v>
      </c>
      <c r="T33" s="368">
        <v>35937</v>
      </c>
      <c r="U33" s="368">
        <v>2421.3000000000002</v>
      </c>
      <c r="V33" s="368">
        <v>3444</v>
      </c>
      <c r="W33" s="368">
        <v>2781.815725296829</v>
      </c>
      <c r="X33" s="378">
        <v>24980.600000000002</v>
      </c>
      <c r="Y33" s="135"/>
    </row>
    <row r="34" spans="1:25" ht="11.1" customHeight="1" x14ac:dyDescent="0.15">
      <c r="A34" s="135"/>
      <c r="B34" s="293"/>
      <c r="C34" s="135">
        <v>5</v>
      </c>
      <c r="D34" s="160"/>
      <c r="E34" s="228">
        <v>0</v>
      </c>
      <c r="F34" s="228">
        <v>0</v>
      </c>
      <c r="G34" s="228">
        <v>0</v>
      </c>
      <c r="H34" s="228">
        <v>0</v>
      </c>
      <c r="I34" s="248">
        <v>1365</v>
      </c>
      <c r="J34" s="248">
        <v>2129.4</v>
      </c>
      <c r="K34" s="248">
        <v>1692.9435901612644</v>
      </c>
      <c r="L34" s="248">
        <v>28890.3</v>
      </c>
      <c r="M34" s="248">
        <v>2415</v>
      </c>
      <c r="N34" s="248">
        <v>2730</v>
      </c>
      <c r="O34" s="248">
        <v>2448.0539112050737</v>
      </c>
      <c r="P34" s="248">
        <v>2555.9</v>
      </c>
      <c r="Q34" s="248">
        <v>2625</v>
      </c>
      <c r="R34" s="248">
        <v>2935.8</v>
      </c>
      <c r="S34" s="366">
        <v>2811.296969305748</v>
      </c>
      <c r="T34" s="248">
        <v>3701.1</v>
      </c>
      <c r="U34" s="248">
        <v>2839.2000000000003</v>
      </c>
      <c r="V34" s="248">
        <v>3150</v>
      </c>
      <c r="W34" s="248">
        <v>2878.120869810788</v>
      </c>
      <c r="X34" s="379">
        <v>2649.5</v>
      </c>
      <c r="Y34" s="135"/>
    </row>
    <row r="35" spans="1:25" ht="11.1" customHeight="1" x14ac:dyDescent="0.15">
      <c r="A35" s="135"/>
      <c r="B35" s="293"/>
      <c r="C35" s="135">
        <v>6</v>
      </c>
      <c r="D35" s="160"/>
      <c r="E35" s="228">
        <v>0</v>
      </c>
      <c r="F35" s="228">
        <v>0</v>
      </c>
      <c r="G35" s="228">
        <v>0</v>
      </c>
      <c r="H35" s="228">
        <v>0</v>
      </c>
      <c r="I35" s="248">
        <v>1470</v>
      </c>
      <c r="J35" s="248">
        <v>2100</v>
      </c>
      <c r="K35" s="248">
        <v>1700.9956599702173</v>
      </c>
      <c r="L35" s="248">
        <v>24653.8</v>
      </c>
      <c r="M35" s="248">
        <v>2509.5</v>
      </c>
      <c r="N35" s="248">
        <v>2509.5</v>
      </c>
      <c r="O35" s="248">
        <v>2509.0849358974365</v>
      </c>
      <c r="P35" s="248">
        <v>1893.1</v>
      </c>
      <c r="Q35" s="248">
        <v>2644.9500000000003</v>
      </c>
      <c r="R35" s="248">
        <v>2940</v>
      </c>
      <c r="S35" s="248">
        <v>2808.6940784491899</v>
      </c>
      <c r="T35" s="248">
        <v>2756.3</v>
      </c>
      <c r="U35" s="248">
        <v>2625</v>
      </c>
      <c r="V35" s="248">
        <v>2940</v>
      </c>
      <c r="W35" s="248">
        <v>2703.62423673086</v>
      </c>
      <c r="X35" s="379">
        <v>1790.8</v>
      </c>
      <c r="Y35" s="135"/>
    </row>
    <row r="36" spans="1:25" ht="11.1" customHeight="1" x14ac:dyDescent="0.15">
      <c r="A36" s="135"/>
      <c r="B36" s="293"/>
      <c r="C36" s="135">
        <v>7</v>
      </c>
      <c r="D36" s="160"/>
      <c r="E36" s="228">
        <v>0</v>
      </c>
      <c r="F36" s="228">
        <v>0</v>
      </c>
      <c r="G36" s="228">
        <v>0</v>
      </c>
      <c r="H36" s="380">
        <v>107.2</v>
      </c>
      <c r="I36" s="248">
        <v>1470</v>
      </c>
      <c r="J36" s="248">
        <v>2101.0500000000002</v>
      </c>
      <c r="K36" s="248">
        <v>1669.5009242144199</v>
      </c>
      <c r="L36" s="248">
        <v>33680.199999999997</v>
      </c>
      <c r="M36" s="248">
        <v>2520</v>
      </c>
      <c r="N36" s="248">
        <v>2730</v>
      </c>
      <c r="O36" s="248">
        <v>2583.8855421686744</v>
      </c>
      <c r="P36" s="248">
        <v>2714.7</v>
      </c>
      <c r="Q36" s="248">
        <v>2625</v>
      </c>
      <c r="R36" s="248">
        <v>2940</v>
      </c>
      <c r="S36" s="248">
        <v>2845.0621637202157</v>
      </c>
      <c r="T36" s="248">
        <v>3348.9</v>
      </c>
      <c r="U36" s="248">
        <v>2625</v>
      </c>
      <c r="V36" s="248">
        <v>2992.5</v>
      </c>
      <c r="W36" s="248">
        <v>2742.2292189726541</v>
      </c>
      <c r="X36" s="379">
        <v>2555.9</v>
      </c>
      <c r="Y36" s="135"/>
    </row>
    <row r="37" spans="1:25" ht="11.1" customHeight="1" x14ac:dyDescent="0.15">
      <c r="A37" s="135"/>
      <c r="B37" s="293"/>
      <c r="C37" s="135">
        <v>8</v>
      </c>
      <c r="D37" s="160"/>
      <c r="E37" s="131">
        <v>5565</v>
      </c>
      <c r="F37" s="131">
        <v>7875</v>
      </c>
      <c r="G37" s="131">
        <v>5923.3168316831679</v>
      </c>
      <c r="H37" s="381">
        <v>188.4</v>
      </c>
      <c r="I37" s="248">
        <v>1470</v>
      </c>
      <c r="J37" s="248">
        <v>2058</v>
      </c>
      <c r="K37" s="248">
        <v>1662.800069619665</v>
      </c>
      <c r="L37" s="248">
        <v>37168.300000000003</v>
      </c>
      <c r="M37" s="248">
        <v>2481.15</v>
      </c>
      <c r="N37" s="248">
        <v>2782.5</v>
      </c>
      <c r="O37" s="248">
        <v>2515.3958447238929</v>
      </c>
      <c r="P37" s="248">
        <v>2762.5</v>
      </c>
      <c r="Q37" s="248">
        <v>2640.75</v>
      </c>
      <c r="R37" s="248">
        <v>2951.55</v>
      </c>
      <c r="S37" s="248">
        <v>2850.9576572008114</v>
      </c>
      <c r="T37" s="248">
        <v>4667.7</v>
      </c>
      <c r="U37" s="248">
        <v>2636.55</v>
      </c>
      <c r="V37" s="248">
        <v>2938.9500000000003</v>
      </c>
      <c r="W37" s="248">
        <v>2731.2067550134857</v>
      </c>
      <c r="X37" s="379">
        <v>2741.4</v>
      </c>
      <c r="Y37" s="135"/>
    </row>
    <row r="38" spans="1:25" ht="11.1" customHeight="1" x14ac:dyDescent="0.15">
      <c r="A38" s="135"/>
      <c r="B38" s="293"/>
      <c r="C38" s="135">
        <v>9</v>
      </c>
      <c r="D38" s="160"/>
      <c r="E38" s="131">
        <v>5565</v>
      </c>
      <c r="F38" s="131">
        <v>6825</v>
      </c>
      <c r="G38" s="131">
        <v>6032.9367866549619</v>
      </c>
      <c r="H38" s="381">
        <v>633.29999999999995</v>
      </c>
      <c r="I38" s="248">
        <v>1470</v>
      </c>
      <c r="J38" s="248">
        <v>2130.4500000000003</v>
      </c>
      <c r="K38" s="248">
        <v>1698.709880254215</v>
      </c>
      <c r="L38" s="248">
        <v>23186.5</v>
      </c>
      <c r="M38" s="248">
        <v>2550.4500000000003</v>
      </c>
      <c r="N38" s="248">
        <v>2767.8</v>
      </c>
      <c r="O38" s="248">
        <v>2717.4601226993864</v>
      </c>
      <c r="P38" s="248">
        <v>2325.1999999999998</v>
      </c>
      <c r="Q38" s="248">
        <v>2841.3</v>
      </c>
      <c r="R38" s="248">
        <v>3150</v>
      </c>
      <c r="S38" s="248">
        <v>2980.8141273693186</v>
      </c>
      <c r="T38" s="248">
        <v>3058.7</v>
      </c>
      <c r="U38" s="248">
        <v>2835</v>
      </c>
      <c r="V38" s="248">
        <v>3150</v>
      </c>
      <c r="W38" s="248">
        <v>2882.3264711594484</v>
      </c>
      <c r="X38" s="379">
        <v>2040.6</v>
      </c>
      <c r="Y38" s="135"/>
    </row>
    <row r="39" spans="1:25" ht="11.1" customHeight="1" x14ac:dyDescent="0.15">
      <c r="A39" s="135"/>
      <c r="B39" s="293"/>
      <c r="C39" s="135">
        <v>10</v>
      </c>
      <c r="D39" s="160"/>
      <c r="E39" s="131">
        <v>5775</v>
      </c>
      <c r="F39" s="131">
        <v>5775</v>
      </c>
      <c r="G39" s="131">
        <v>5775</v>
      </c>
      <c r="H39" s="381">
        <v>384.1</v>
      </c>
      <c r="I39" s="248">
        <v>1575</v>
      </c>
      <c r="J39" s="248">
        <v>2101.0500000000002</v>
      </c>
      <c r="K39" s="248">
        <v>1784.6356138246842</v>
      </c>
      <c r="L39" s="248">
        <v>26953.1</v>
      </c>
      <c r="M39" s="248">
        <v>2593.5</v>
      </c>
      <c r="N39" s="248">
        <v>3244.5</v>
      </c>
      <c r="O39" s="248">
        <v>3079.3719512195121</v>
      </c>
      <c r="P39" s="248">
        <v>3030.8</v>
      </c>
      <c r="Q39" s="248">
        <v>2843.4</v>
      </c>
      <c r="R39" s="248">
        <v>3046.05</v>
      </c>
      <c r="S39" s="248">
        <v>2963.2581036154588</v>
      </c>
      <c r="T39" s="248">
        <v>2950.2</v>
      </c>
      <c r="U39" s="248">
        <v>2835</v>
      </c>
      <c r="V39" s="248">
        <v>3045</v>
      </c>
      <c r="W39" s="248">
        <v>2908.1904965753424</v>
      </c>
      <c r="X39" s="379">
        <v>2324.6999999999998</v>
      </c>
      <c r="Y39" s="135"/>
    </row>
    <row r="40" spans="1:25" ht="11.1" customHeight="1" x14ac:dyDescent="0.15">
      <c r="A40" s="135"/>
      <c r="B40" s="293"/>
      <c r="C40" s="135">
        <v>11</v>
      </c>
      <c r="D40" s="160"/>
      <c r="E40" s="131">
        <v>0</v>
      </c>
      <c r="F40" s="131">
        <v>0</v>
      </c>
      <c r="G40" s="131">
        <v>0</v>
      </c>
      <c r="H40" s="381">
        <v>66.8</v>
      </c>
      <c r="I40" s="248">
        <v>1470</v>
      </c>
      <c r="J40" s="248">
        <v>2106.3000000000002</v>
      </c>
      <c r="K40" s="248">
        <v>1610.0551619273549</v>
      </c>
      <c r="L40" s="248">
        <v>30733.8</v>
      </c>
      <c r="M40" s="248">
        <v>2782.5</v>
      </c>
      <c r="N40" s="248">
        <v>3244.5</v>
      </c>
      <c r="O40" s="248">
        <v>2949.3426453819839</v>
      </c>
      <c r="P40" s="248">
        <v>2394.8000000000002</v>
      </c>
      <c r="Q40" s="248">
        <v>2835</v>
      </c>
      <c r="R40" s="248">
        <v>3244.5</v>
      </c>
      <c r="S40" s="248">
        <v>2984.3523103220118</v>
      </c>
      <c r="T40" s="248">
        <v>3025.2</v>
      </c>
      <c r="U40" s="248">
        <v>2836.05</v>
      </c>
      <c r="V40" s="248">
        <v>3244.5</v>
      </c>
      <c r="W40" s="248">
        <v>2938.8478042239358</v>
      </c>
      <c r="X40" s="379">
        <v>2115.3000000000002</v>
      </c>
      <c r="Y40" s="135"/>
    </row>
    <row r="41" spans="1:25" ht="11.1" customHeight="1" x14ac:dyDescent="0.15">
      <c r="A41" s="135"/>
      <c r="B41" s="293"/>
      <c r="C41" s="135">
        <v>12</v>
      </c>
      <c r="D41" s="160"/>
      <c r="E41" s="131">
        <v>0</v>
      </c>
      <c r="F41" s="131">
        <v>0</v>
      </c>
      <c r="G41" s="131">
        <v>0</v>
      </c>
      <c r="H41" s="131">
        <v>0</v>
      </c>
      <c r="I41" s="248">
        <v>1470</v>
      </c>
      <c r="J41" s="248">
        <v>2081.1</v>
      </c>
      <c r="K41" s="248">
        <v>1645.1103708553153</v>
      </c>
      <c r="L41" s="248">
        <v>32620.1</v>
      </c>
      <c r="M41" s="248">
        <v>2789.85</v>
      </c>
      <c r="N41" s="248">
        <v>3444</v>
      </c>
      <c r="O41" s="248">
        <v>3338.4549431321093</v>
      </c>
      <c r="P41" s="248">
        <v>3786.7</v>
      </c>
      <c r="Q41" s="248">
        <v>2844.4500000000003</v>
      </c>
      <c r="R41" s="248">
        <v>3444</v>
      </c>
      <c r="S41" s="248">
        <v>3025.0047363552271</v>
      </c>
      <c r="T41" s="248">
        <v>3469.2</v>
      </c>
      <c r="U41" s="248">
        <v>2835</v>
      </c>
      <c r="V41" s="248">
        <v>3444</v>
      </c>
      <c r="W41" s="248">
        <v>3077.5781796966166</v>
      </c>
      <c r="X41" s="379">
        <v>3137.2</v>
      </c>
      <c r="Y41" s="135"/>
    </row>
    <row r="42" spans="1:25" ht="11.1" customHeight="1" x14ac:dyDescent="0.15">
      <c r="A42" s="135"/>
      <c r="B42" s="293" t="s">
        <v>267</v>
      </c>
      <c r="C42" s="135">
        <v>1</v>
      </c>
      <c r="D42" s="160" t="s">
        <v>268</v>
      </c>
      <c r="E42" s="131">
        <v>0</v>
      </c>
      <c r="F42" s="131">
        <v>0</v>
      </c>
      <c r="G42" s="131">
        <v>0</v>
      </c>
      <c r="H42" s="131">
        <v>0</v>
      </c>
      <c r="I42" s="248">
        <v>1417.5</v>
      </c>
      <c r="J42" s="248">
        <v>2096.85</v>
      </c>
      <c r="K42" s="248">
        <v>1641.5154716781462</v>
      </c>
      <c r="L42" s="248">
        <v>37369</v>
      </c>
      <c r="M42" s="248">
        <v>2520</v>
      </c>
      <c r="N42" s="248">
        <v>2778.3</v>
      </c>
      <c r="O42" s="248">
        <v>2609.0729324797044</v>
      </c>
      <c r="P42" s="248">
        <v>3790.6</v>
      </c>
      <c r="Q42" s="248">
        <v>2835</v>
      </c>
      <c r="R42" s="248">
        <v>3082.8</v>
      </c>
      <c r="S42" s="248">
        <v>2985.7579956029367</v>
      </c>
      <c r="T42" s="248">
        <v>3977.5</v>
      </c>
      <c r="U42" s="248">
        <v>2836.05</v>
      </c>
      <c r="V42" s="248">
        <v>3150</v>
      </c>
      <c r="W42" s="248">
        <v>2930.1220362145546</v>
      </c>
      <c r="X42" s="379">
        <v>3242.7</v>
      </c>
      <c r="Y42" s="135"/>
    </row>
    <row r="43" spans="1:25" ht="11.1" customHeight="1" x14ac:dyDescent="0.15">
      <c r="A43" s="135"/>
      <c r="B43" s="293"/>
      <c r="C43" s="135">
        <v>2</v>
      </c>
      <c r="D43" s="160"/>
      <c r="E43" s="131">
        <v>0</v>
      </c>
      <c r="F43" s="131">
        <v>0</v>
      </c>
      <c r="G43" s="131">
        <v>0</v>
      </c>
      <c r="H43" s="131">
        <v>0</v>
      </c>
      <c r="I43" s="248">
        <v>1470</v>
      </c>
      <c r="J43" s="248">
        <v>2306.85</v>
      </c>
      <c r="K43" s="248">
        <v>1749.7406424334349</v>
      </c>
      <c r="L43" s="248">
        <v>33670.9</v>
      </c>
      <c r="M43" s="248">
        <v>2520</v>
      </c>
      <c r="N43" s="248">
        <v>2730</v>
      </c>
      <c r="O43" s="248">
        <v>2594.5215267960416</v>
      </c>
      <c r="P43" s="248">
        <v>2039.6</v>
      </c>
      <c r="Q43" s="248">
        <v>2625</v>
      </c>
      <c r="R43" s="248">
        <v>3118.5</v>
      </c>
      <c r="S43" s="248">
        <v>2854.0462204270052</v>
      </c>
      <c r="T43" s="248">
        <v>2847.8</v>
      </c>
      <c r="U43" s="248">
        <v>2637.6</v>
      </c>
      <c r="V43" s="248">
        <v>3150</v>
      </c>
      <c r="W43" s="248">
        <v>2821.5499950985195</v>
      </c>
      <c r="X43" s="379">
        <v>2139.1</v>
      </c>
      <c r="Y43" s="135"/>
    </row>
    <row r="44" spans="1:25" ht="11.1" customHeight="1" x14ac:dyDescent="0.15">
      <c r="A44" s="135"/>
      <c r="B44" s="293"/>
      <c r="C44" s="135">
        <v>3</v>
      </c>
      <c r="D44" s="160"/>
      <c r="E44" s="131">
        <v>0</v>
      </c>
      <c r="F44" s="131">
        <v>0</v>
      </c>
      <c r="G44" s="131">
        <v>0</v>
      </c>
      <c r="H44" s="131">
        <v>0</v>
      </c>
      <c r="I44" s="248">
        <v>1470</v>
      </c>
      <c r="J44" s="248">
        <v>2300.5500000000002</v>
      </c>
      <c r="K44" s="248">
        <v>1734.0454529746905</v>
      </c>
      <c r="L44" s="248">
        <v>36308</v>
      </c>
      <c r="M44" s="248">
        <v>2625</v>
      </c>
      <c r="N44" s="248">
        <v>2835</v>
      </c>
      <c r="O44" s="248">
        <v>2670.2521823472357</v>
      </c>
      <c r="P44" s="248">
        <v>3511.7</v>
      </c>
      <c r="Q44" s="248">
        <v>2835</v>
      </c>
      <c r="R44" s="248">
        <v>3150</v>
      </c>
      <c r="S44" s="248">
        <v>2930.945234708392</v>
      </c>
      <c r="T44" s="248">
        <v>3949</v>
      </c>
      <c r="U44" s="248">
        <v>2835</v>
      </c>
      <c r="V44" s="248">
        <v>3150</v>
      </c>
      <c r="W44" s="248">
        <v>2937.6683526011561</v>
      </c>
      <c r="X44" s="379">
        <v>2630.7</v>
      </c>
      <c r="Y44" s="135"/>
    </row>
    <row r="45" spans="1:25" ht="11.1" customHeight="1" x14ac:dyDescent="0.15">
      <c r="A45" s="135"/>
      <c r="B45" s="293"/>
      <c r="C45" s="135">
        <v>4</v>
      </c>
      <c r="D45" s="160"/>
      <c r="E45" s="131">
        <v>0</v>
      </c>
      <c r="F45" s="131">
        <v>0</v>
      </c>
      <c r="G45" s="131">
        <v>0</v>
      </c>
      <c r="H45" s="131">
        <v>28.2</v>
      </c>
      <c r="I45" s="248">
        <v>1512</v>
      </c>
      <c r="J45" s="248">
        <v>2269.08</v>
      </c>
      <c r="K45" s="248">
        <v>1715.3701845716998</v>
      </c>
      <c r="L45" s="248">
        <v>44853.5</v>
      </c>
      <c r="M45" s="248">
        <v>2700</v>
      </c>
      <c r="N45" s="248">
        <v>3042.36</v>
      </c>
      <c r="O45" s="248">
        <v>2845.3769585253453</v>
      </c>
      <c r="P45" s="248">
        <v>3452.5</v>
      </c>
      <c r="Q45" s="248">
        <v>2756.16</v>
      </c>
      <c r="R45" s="248">
        <v>3132</v>
      </c>
      <c r="S45" s="248">
        <v>2920.2221061894979</v>
      </c>
      <c r="T45" s="248">
        <v>3969.5</v>
      </c>
      <c r="U45" s="248">
        <v>2916</v>
      </c>
      <c r="V45" s="248">
        <v>3456</v>
      </c>
      <c r="W45" s="248">
        <v>3058.9612860457401</v>
      </c>
      <c r="X45" s="379">
        <v>3507.9</v>
      </c>
      <c r="Y45" s="135"/>
    </row>
    <row r="46" spans="1:25" ht="11.1" customHeight="1" x14ac:dyDescent="0.15">
      <c r="A46" s="135"/>
      <c r="B46" s="367"/>
      <c r="C46" s="151">
        <v>5</v>
      </c>
      <c r="D46" s="166"/>
      <c r="E46" s="129">
        <v>0</v>
      </c>
      <c r="F46" s="129">
        <v>0</v>
      </c>
      <c r="G46" s="129">
        <v>0</v>
      </c>
      <c r="H46" s="129">
        <v>0</v>
      </c>
      <c r="I46" s="368">
        <v>1512</v>
      </c>
      <c r="J46" s="368">
        <v>2150.2800000000002</v>
      </c>
      <c r="K46" s="368">
        <v>1680.0180722891562</v>
      </c>
      <c r="L46" s="368">
        <v>34329.300000000003</v>
      </c>
      <c r="M46" s="368">
        <v>2718.36</v>
      </c>
      <c r="N46" s="368">
        <v>2718.36</v>
      </c>
      <c r="O46" s="368">
        <v>2718.0222910216726</v>
      </c>
      <c r="P46" s="368">
        <v>3469.5</v>
      </c>
      <c r="Q46" s="368">
        <v>2808</v>
      </c>
      <c r="R46" s="368">
        <v>3143.88</v>
      </c>
      <c r="S46" s="368">
        <v>2947.4037161859883</v>
      </c>
      <c r="T46" s="368">
        <v>5035.8</v>
      </c>
      <c r="U46" s="368">
        <v>2931.12</v>
      </c>
      <c r="V46" s="368">
        <v>3240</v>
      </c>
      <c r="W46" s="368">
        <v>2989.9522334723051</v>
      </c>
      <c r="X46" s="378">
        <v>2868.3</v>
      </c>
      <c r="Y46" s="135"/>
    </row>
    <row r="47" spans="1:25" ht="3.75" customHeight="1" x14ac:dyDescent="0.15">
      <c r="B47" s="182"/>
      <c r="C47" s="192"/>
      <c r="D47" s="182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</row>
    <row r="48" spans="1:25" x14ac:dyDescent="0.15">
      <c r="B48" s="186" t="s">
        <v>270</v>
      </c>
      <c r="C48" s="136" t="s">
        <v>271</v>
      </c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</row>
    <row r="49" spans="2:26" x14ac:dyDescent="0.15">
      <c r="B49" s="234" t="s">
        <v>113</v>
      </c>
      <c r="C49" s="136" t="s">
        <v>272</v>
      </c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</row>
    <row r="50" spans="2:26" x14ac:dyDescent="0.15">
      <c r="B50" s="234" t="s">
        <v>200</v>
      </c>
      <c r="C50" s="136" t="s">
        <v>114</v>
      </c>
      <c r="X50" s="135"/>
      <c r="Y50" s="135"/>
      <c r="Z50" s="135"/>
    </row>
    <row r="51" spans="2:26" x14ac:dyDescent="0.15">
      <c r="B51" s="234"/>
      <c r="X51" s="135"/>
      <c r="Y51" s="135"/>
      <c r="Z51" s="135"/>
    </row>
    <row r="52" spans="2:26" x14ac:dyDescent="0.15">
      <c r="X52" s="364"/>
      <c r="Y52" s="135"/>
      <c r="Z52" s="135"/>
    </row>
    <row r="53" spans="2:26" x14ac:dyDescent="0.15">
      <c r="X53" s="364"/>
      <c r="Y53" s="135"/>
      <c r="Z53" s="135"/>
    </row>
    <row r="54" spans="2:26" x14ac:dyDescent="0.15">
      <c r="X54" s="364"/>
      <c r="Y54" s="135"/>
      <c r="Z54" s="135"/>
    </row>
    <row r="55" spans="2:26" x14ac:dyDescent="0.15">
      <c r="X55" s="364"/>
      <c r="Y55" s="135"/>
      <c r="Z55" s="135"/>
    </row>
    <row r="56" spans="2:26" x14ac:dyDescent="0.15">
      <c r="X56" s="364"/>
      <c r="Y56" s="135"/>
      <c r="Z56" s="135"/>
    </row>
    <row r="57" spans="2:26" x14ac:dyDescent="0.15">
      <c r="X57" s="382"/>
      <c r="Y57" s="135"/>
      <c r="Z57" s="135"/>
    </row>
    <row r="58" spans="2:26" x14ac:dyDescent="0.15">
      <c r="X58" s="364"/>
      <c r="Y58" s="135"/>
      <c r="Z58" s="135"/>
    </row>
    <row r="59" spans="2:26" x14ac:dyDescent="0.15">
      <c r="X59" s="364"/>
      <c r="Y59" s="135"/>
      <c r="Z59" s="135"/>
    </row>
    <row r="60" spans="2:26" x14ac:dyDescent="0.15">
      <c r="X60" s="364"/>
      <c r="Y60" s="135"/>
      <c r="Z60" s="135"/>
    </row>
    <row r="61" spans="2:26" x14ac:dyDescent="0.15">
      <c r="X61" s="135"/>
      <c r="Y61" s="135"/>
      <c r="Z61" s="135"/>
    </row>
    <row r="62" spans="2:26" x14ac:dyDescent="0.15">
      <c r="X62" s="135"/>
      <c r="Y62" s="135"/>
      <c r="Z62" s="135"/>
    </row>
    <row r="63" spans="2:26" x14ac:dyDescent="0.15">
      <c r="X63" s="135"/>
      <c r="Y63" s="135"/>
      <c r="Z63" s="135"/>
    </row>
  </sheetData>
  <phoneticPr fontId="6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zoomScale="75" workbookViewId="0"/>
  </sheetViews>
  <sheetFormatPr defaultColWidth="7.5" defaultRowHeight="12" x14ac:dyDescent="0.15"/>
  <cols>
    <col min="1" max="1" width="1.625" style="136" customWidth="1"/>
    <col min="2" max="2" width="4.625" style="136" customWidth="1"/>
    <col min="3" max="4" width="2.875" style="136" customWidth="1"/>
    <col min="5" max="7" width="5.875" style="136" customWidth="1"/>
    <col min="8" max="8" width="7.875" style="136" customWidth="1"/>
    <col min="9" max="11" width="5.875" style="136" customWidth="1"/>
    <col min="12" max="12" width="7.875" style="136" customWidth="1"/>
    <col min="13" max="15" width="5.875" style="136" customWidth="1"/>
    <col min="16" max="16" width="8" style="136" customWidth="1"/>
    <col min="17" max="19" width="5.875" style="136" customWidth="1"/>
    <col min="20" max="20" width="8" style="136" customWidth="1"/>
    <col min="21" max="16384" width="7.5" style="136"/>
  </cols>
  <sheetData>
    <row r="1" spans="1:23" ht="15" customHeight="1" x14ac:dyDescent="0.15">
      <c r="B1" s="134"/>
      <c r="C1" s="383"/>
      <c r="D1" s="383"/>
    </row>
    <row r="2" spans="1:23" ht="12.75" customHeight="1" x14ac:dyDescent="0.15">
      <c r="B2" s="136" t="str">
        <f>近和41!B3&amp;"（つづき）"</f>
        <v>(1)和牛チルド「4」の品目別価格（つづき）</v>
      </c>
      <c r="C2" s="348"/>
      <c r="D2" s="348"/>
    </row>
    <row r="3" spans="1:23" ht="12.75" customHeight="1" x14ac:dyDescent="0.15">
      <c r="B3" s="135"/>
      <c r="C3" s="350"/>
      <c r="D3" s="350"/>
      <c r="E3" s="135"/>
      <c r="F3" s="135"/>
      <c r="G3" s="135"/>
      <c r="H3" s="135"/>
      <c r="I3" s="135"/>
      <c r="J3" s="135"/>
      <c r="P3" s="351" t="s">
        <v>89</v>
      </c>
    </row>
    <row r="4" spans="1:23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23" ht="12" customHeight="1" x14ac:dyDescent="0.15">
      <c r="A5" s="160"/>
      <c r="B5" s="157"/>
      <c r="C5" s="353" t="s">
        <v>261</v>
      </c>
      <c r="D5" s="354"/>
      <c r="E5" s="355" t="s">
        <v>117</v>
      </c>
      <c r="F5" s="356"/>
      <c r="G5" s="356"/>
      <c r="H5" s="357"/>
      <c r="I5" s="355" t="s">
        <v>273</v>
      </c>
      <c r="J5" s="356"/>
      <c r="K5" s="356"/>
      <c r="L5" s="357"/>
      <c r="M5" s="355" t="s">
        <v>274</v>
      </c>
      <c r="N5" s="356"/>
      <c r="O5" s="356"/>
      <c r="P5" s="357"/>
      <c r="Q5" s="183"/>
      <c r="R5" s="183"/>
      <c r="S5" s="183"/>
      <c r="T5" s="183"/>
      <c r="U5" s="135"/>
      <c r="V5" s="135"/>
      <c r="W5" s="135"/>
    </row>
    <row r="6" spans="1:23" ht="12" customHeight="1" x14ac:dyDescent="0.15">
      <c r="A6" s="160"/>
      <c r="B6" s="358" t="s">
        <v>264</v>
      </c>
      <c r="C6" s="359"/>
      <c r="D6" s="360"/>
      <c r="E6" s="172" t="s">
        <v>97</v>
      </c>
      <c r="F6" s="149" t="s">
        <v>98</v>
      </c>
      <c r="G6" s="155" t="s">
        <v>99</v>
      </c>
      <c r="H6" s="149" t="s">
        <v>100</v>
      </c>
      <c r="I6" s="172" t="s">
        <v>97</v>
      </c>
      <c r="J6" s="149" t="s">
        <v>98</v>
      </c>
      <c r="K6" s="155" t="s">
        <v>99</v>
      </c>
      <c r="L6" s="149" t="s">
        <v>100</v>
      </c>
      <c r="M6" s="172" t="s">
        <v>97</v>
      </c>
      <c r="N6" s="149" t="s">
        <v>98</v>
      </c>
      <c r="O6" s="155" t="s">
        <v>99</v>
      </c>
      <c r="P6" s="149" t="s">
        <v>100</v>
      </c>
      <c r="Q6" s="183"/>
      <c r="R6" s="183"/>
      <c r="S6" s="183"/>
      <c r="T6" s="183"/>
      <c r="U6" s="135"/>
      <c r="V6" s="135"/>
      <c r="W6" s="135"/>
    </row>
    <row r="7" spans="1:23" ht="13.5" x14ac:dyDescent="0.15">
      <c r="A7" s="160"/>
      <c r="B7" s="150"/>
      <c r="C7" s="151"/>
      <c r="D7" s="166"/>
      <c r="E7" s="152"/>
      <c r="F7" s="153"/>
      <c r="G7" s="154" t="s">
        <v>101</v>
      </c>
      <c r="H7" s="153"/>
      <c r="I7" s="152"/>
      <c r="J7" s="153"/>
      <c r="K7" s="154" t="s">
        <v>101</v>
      </c>
      <c r="L7" s="153"/>
      <c r="M7" s="152"/>
      <c r="N7" s="153"/>
      <c r="O7" s="154" t="s">
        <v>101</v>
      </c>
      <c r="P7" s="153"/>
      <c r="Q7" s="183"/>
      <c r="R7" s="183"/>
      <c r="S7" s="183"/>
      <c r="T7" s="183"/>
      <c r="U7" s="135"/>
      <c r="V7" s="135"/>
      <c r="W7" s="135"/>
    </row>
    <row r="8" spans="1:23" ht="13.5" x14ac:dyDescent="0.15">
      <c r="A8" s="160"/>
      <c r="B8" s="290" t="s">
        <v>265</v>
      </c>
      <c r="C8" s="158">
        <v>21</v>
      </c>
      <c r="D8" s="156" t="s">
        <v>266</v>
      </c>
      <c r="E8" s="361">
        <v>1890</v>
      </c>
      <c r="F8" s="362">
        <v>2762</v>
      </c>
      <c r="G8" s="363">
        <v>2254</v>
      </c>
      <c r="H8" s="362">
        <v>39070</v>
      </c>
      <c r="I8" s="361">
        <v>1155</v>
      </c>
      <c r="J8" s="362">
        <v>1680</v>
      </c>
      <c r="K8" s="363">
        <v>1441</v>
      </c>
      <c r="L8" s="362">
        <v>75954</v>
      </c>
      <c r="M8" s="361">
        <v>2100</v>
      </c>
      <c r="N8" s="362">
        <v>3140</v>
      </c>
      <c r="O8" s="363">
        <v>2438</v>
      </c>
      <c r="P8" s="362">
        <v>465256</v>
      </c>
      <c r="Q8" s="183"/>
      <c r="R8" s="183"/>
      <c r="S8" s="183"/>
      <c r="T8" s="183"/>
      <c r="U8" s="135"/>
      <c r="V8" s="135"/>
      <c r="W8" s="135"/>
    </row>
    <row r="9" spans="1:23" ht="13.5" x14ac:dyDescent="0.15">
      <c r="A9" s="160"/>
      <c r="B9" s="293"/>
      <c r="C9" s="135">
        <v>22</v>
      </c>
      <c r="D9" s="160"/>
      <c r="E9" s="248">
        <v>1902</v>
      </c>
      <c r="F9" s="248">
        <v>2625</v>
      </c>
      <c r="G9" s="248">
        <v>2234</v>
      </c>
      <c r="H9" s="248">
        <v>36715</v>
      </c>
      <c r="I9" s="248">
        <v>1208</v>
      </c>
      <c r="J9" s="248">
        <v>1596</v>
      </c>
      <c r="K9" s="248">
        <v>1358</v>
      </c>
      <c r="L9" s="248">
        <v>86991</v>
      </c>
      <c r="M9" s="248">
        <v>2205</v>
      </c>
      <c r="N9" s="248">
        <v>2940</v>
      </c>
      <c r="O9" s="248">
        <v>2481</v>
      </c>
      <c r="P9" s="366">
        <v>504478</v>
      </c>
      <c r="Q9" s="183"/>
      <c r="R9" s="183"/>
      <c r="S9" s="183"/>
      <c r="T9" s="183"/>
      <c r="U9" s="135"/>
      <c r="V9" s="135"/>
      <c r="W9" s="135"/>
    </row>
    <row r="10" spans="1:23" x14ac:dyDescent="0.15">
      <c r="A10" s="160"/>
      <c r="B10" s="293"/>
      <c r="C10" s="135">
        <v>23</v>
      </c>
      <c r="D10" s="160"/>
      <c r="E10" s="162">
        <v>1992.9</v>
      </c>
      <c r="F10" s="162">
        <v>2730</v>
      </c>
      <c r="G10" s="162">
        <v>2220.6821622349871</v>
      </c>
      <c r="H10" s="162">
        <v>38743.5</v>
      </c>
      <c r="I10" s="162">
        <v>1207.5</v>
      </c>
      <c r="J10" s="162">
        <v>1627.5</v>
      </c>
      <c r="K10" s="162">
        <v>1356.619037265003</v>
      </c>
      <c r="L10" s="162">
        <v>118217.80000000002</v>
      </c>
      <c r="M10" s="162">
        <v>2205</v>
      </c>
      <c r="N10" s="162">
        <v>2940</v>
      </c>
      <c r="O10" s="162">
        <v>2444.427887395816</v>
      </c>
      <c r="P10" s="163">
        <v>512666.3</v>
      </c>
      <c r="Q10" s="135"/>
      <c r="R10" s="135"/>
      <c r="S10" s="135"/>
      <c r="T10" s="135"/>
      <c r="U10" s="135"/>
      <c r="V10" s="135"/>
      <c r="W10" s="135"/>
    </row>
    <row r="11" spans="1:23" ht="13.5" x14ac:dyDescent="0.15">
      <c r="A11" s="160"/>
      <c r="B11" s="293"/>
      <c r="C11" s="135">
        <v>24</v>
      </c>
      <c r="D11" s="160"/>
      <c r="E11" s="162">
        <v>1754</v>
      </c>
      <c r="F11" s="162">
        <v>2835</v>
      </c>
      <c r="G11" s="246">
        <v>2017.32499652259</v>
      </c>
      <c r="H11" s="162">
        <v>32461</v>
      </c>
      <c r="I11" s="162">
        <v>1050</v>
      </c>
      <c r="J11" s="162">
        <v>1470</v>
      </c>
      <c r="K11" s="246">
        <v>1214.2421027792234</v>
      </c>
      <c r="L11" s="162">
        <v>116921</v>
      </c>
      <c r="M11" s="162">
        <v>2100</v>
      </c>
      <c r="N11" s="162">
        <v>3150</v>
      </c>
      <c r="O11" s="246">
        <v>2237.8333773580166</v>
      </c>
      <c r="P11" s="163">
        <v>585576</v>
      </c>
      <c r="Q11" s="135"/>
      <c r="R11" s="183"/>
      <c r="S11" s="183"/>
      <c r="T11" s="183"/>
      <c r="U11" s="183"/>
      <c r="V11" s="183"/>
      <c r="W11" s="135"/>
    </row>
    <row r="12" spans="1:23" ht="13.5" x14ac:dyDescent="0.15">
      <c r="A12" s="135"/>
      <c r="B12" s="367"/>
      <c r="C12" s="151">
        <v>25</v>
      </c>
      <c r="D12" s="166"/>
      <c r="E12" s="251">
        <v>1999.2</v>
      </c>
      <c r="F12" s="251">
        <v>3021.9</v>
      </c>
      <c r="G12" s="252">
        <v>2267.7178893796813</v>
      </c>
      <c r="H12" s="251">
        <v>36056.600000000006</v>
      </c>
      <c r="I12" s="251">
        <v>1050</v>
      </c>
      <c r="J12" s="251">
        <v>1680</v>
      </c>
      <c r="K12" s="252">
        <v>1346.0265651499485</v>
      </c>
      <c r="L12" s="251">
        <v>123532.80000000002</v>
      </c>
      <c r="M12" s="251">
        <v>2310</v>
      </c>
      <c r="N12" s="251">
        <v>3337.9500000000003</v>
      </c>
      <c r="O12" s="252">
        <v>2604.0222545998895</v>
      </c>
      <c r="P12" s="384">
        <v>590423.29999999993</v>
      </c>
      <c r="Q12" s="135"/>
      <c r="R12" s="183"/>
      <c r="S12" s="183"/>
      <c r="T12" s="183"/>
      <c r="U12" s="183"/>
      <c r="V12" s="183"/>
      <c r="W12" s="135"/>
    </row>
    <row r="13" spans="1:23" x14ac:dyDescent="0.15">
      <c r="A13" s="135"/>
      <c r="B13" s="293"/>
      <c r="C13" s="135">
        <v>5</v>
      </c>
      <c r="D13" s="160"/>
      <c r="E13" s="248">
        <v>2280.6</v>
      </c>
      <c r="F13" s="248">
        <v>2520</v>
      </c>
      <c r="G13" s="248">
        <v>2357.0825688073392</v>
      </c>
      <c r="H13" s="161">
        <v>3170.6</v>
      </c>
      <c r="I13" s="248">
        <v>1155</v>
      </c>
      <c r="J13" s="248">
        <v>1478.4</v>
      </c>
      <c r="K13" s="248">
        <v>1317.5913542970764</v>
      </c>
      <c r="L13" s="161">
        <v>9640.2999999999993</v>
      </c>
      <c r="M13" s="248">
        <v>2415</v>
      </c>
      <c r="N13" s="248">
        <v>3150</v>
      </c>
      <c r="O13" s="248">
        <v>2579.1825372909457</v>
      </c>
      <c r="P13" s="160">
        <v>50791.6</v>
      </c>
    </row>
    <row r="14" spans="1:23" x14ac:dyDescent="0.15">
      <c r="A14" s="135"/>
      <c r="B14" s="293"/>
      <c r="C14" s="135">
        <v>6</v>
      </c>
      <c r="D14" s="160"/>
      <c r="E14" s="248">
        <v>2449.65</v>
      </c>
      <c r="F14" s="248">
        <v>2449.65</v>
      </c>
      <c r="G14" s="248">
        <v>2449.7629482071711</v>
      </c>
      <c r="H14" s="161">
        <v>2303.5</v>
      </c>
      <c r="I14" s="248">
        <v>1260</v>
      </c>
      <c r="J14" s="248">
        <v>1470</v>
      </c>
      <c r="K14" s="248">
        <v>1323.5833439207217</v>
      </c>
      <c r="L14" s="161">
        <v>9145</v>
      </c>
      <c r="M14" s="248">
        <v>2415</v>
      </c>
      <c r="N14" s="248">
        <v>3035.55</v>
      </c>
      <c r="O14" s="248">
        <v>2563.0409914681618</v>
      </c>
      <c r="P14" s="160">
        <v>39786</v>
      </c>
    </row>
    <row r="15" spans="1:23" x14ac:dyDescent="0.15">
      <c r="A15" s="135"/>
      <c r="B15" s="293"/>
      <c r="C15" s="135">
        <v>7</v>
      </c>
      <c r="D15" s="160"/>
      <c r="E15" s="248">
        <v>2395.0500000000002</v>
      </c>
      <c r="F15" s="248">
        <v>2647.05</v>
      </c>
      <c r="G15" s="248">
        <v>2557.7232876712333</v>
      </c>
      <c r="H15" s="161">
        <v>4071</v>
      </c>
      <c r="I15" s="248">
        <v>1155</v>
      </c>
      <c r="J15" s="248">
        <v>1449</v>
      </c>
      <c r="K15" s="248">
        <v>1302.0420303091812</v>
      </c>
      <c r="L15" s="161">
        <v>10498.6</v>
      </c>
      <c r="M15" s="248">
        <v>2415</v>
      </c>
      <c r="N15" s="248">
        <v>3150</v>
      </c>
      <c r="O15" s="248">
        <v>2555.1341566059768</v>
      </c>
      <c r="P15" s="160">
        <v>61515.3</v>
      </c>
    </row>
    <row r="16" spans="1:23" x14ac:dyDescent="0.15">
      <c r="A16" s="135"/>
      <c r="B16" s="293"/>
      <c r="C16" s="135">
        <v>8</v>
      </c>
      <c r="D16" s="160"/>
      <c r="E16" s="248">
        <v>2310</v>
      </c>
      <c r="F16" s="248">
        <v>2441.25</v>
      </c>
      <c r="G16" s="248">
        <v>2353.2557636887614</v>
      </c>
      <c r="H16" s="161">
        <v>2698.7</v>
      </c>
      <c r="I16" s="248">
        <v>1207.5</v>
      </c>
      <c r="J16" s="248">
        <v>1449</v>
      </c>
      <c r="K16" s="248">
        <v>1309.9291754414392</v>
      </c>
      <c r="L16" s="161">
        <v>7749</v>
      </c>
      <c r="M16" s="248">
        <v>2415</v>
      </c>
      <c r="N16" s="248">
        <v>3150</v>
      </c>
      <c r="O16" s="248">
        <v>2564.8702613238061</v>
      </c>
      <c r="P16" s="160">
        <v>61983</v>
      </c>
    </row>
    <row r="17" spans="1:17" x14ac:dyDescent="0.15">
      <c r="A17" s="135"/>
      <c r="B17" s="293"/>
      <c r="C17" s="135">
        <v>9</v>
      </c>
      <c r="D17" s="160"/>
      <c r="E17" s="366">
        <v>2415</v>
      </c>
      <c r="F17" s="248">
        <v>2415</v>
      </c>
      <c r="G17" s="248">
        <v>2415</v>
      </c>
      <c r="H17" s="161">
        <v>3689.5</v>
      </c>
      <c r="I17" s="248">
        <v>1260</v>
      </c>
      <c r="J17" s="248">
        <v>1470</v>
      </c>
      <c r="K17" s="248">
        <v>1340.8441496479261</v>
      </c>
      <c r="L17" s="161">
        <v>10081.200000000001</v>
      </c>
      <c r="M17" s="248">
        <v>2415</v>
      </c>
      <c r="N17" s="248">
        <v>3045</v>
      </c>
      <c r="O17" s="248">
        <v>2559.9169744506089</v>
      </c>
      <c r="P17" s="160">
        <v>43554.6</v>
      </c>
    </row>
    <row r="18" spans="1:17" x14ac:dyDescent="0.15">
      <c r="A18" s="135"/>
      <c r="B18" s="293"/>
      <c r="C18" s="135">
        <v>10</v>
      </c>
      <c r="D18" s="160"/>
      <c r="E18" s="248">
        <v>2469.6</v>
      </c>
      <c r="F18" s="248">
        <v>2469.6</v>
      </c>
      <c r="G18" s="248">
        <v>2469.6091703056768</v>
      </c>
      <c r="H18" s="161">
        <v>3788.2</v>
      </c>
      <c r="I18" s="248">
        <v>1312.5</v>
      </c>
      <c r="J18" s="248">
        <v>1575</v>
      </c>
      <c r="K18" s="248">
        <v>1396.4950258933468</v>
      </c>
      <c r="L18" s="161">
        <v>12267.8</v>
      </c>
      <c r="M18" s="248">
        <v>2467.5</v>
      </c>
      <c r="N18" s="248">
        <v>3255</v>
      </c>
      <c r="O18" s="248">
        <v>2647.673159239188</v>
      </c>
      <c r="P18" s="160">
        <v>46628.7</v>
      </c>
    </row>
    <row r="19" spans="1:17" x14ac:dyDescent="0.15">
      <c r="A19" s="135"/>
      <c r="B19" s="293"/>
      <c r="C19" s="135">
        <v>11</v>
      </c>
      <c r="D19" s="160"/>
      <c r="E19" s="248">
        <v>2500.0500000000002</v>
      </c>
      <c r="F19" s="248">
        <v>3021.9</v>
      </c>
      <c r="G19" s="248">
        <v>2557.2148288973381</v>
      </c>
      <c r="H19" s="161">
        <v>3058.3</v>
      </c>
      <c r="I19" s="248">
        <v>1308.3</v>
      </c>
      <c r="J19" s="248">
        <v>1680</v>
      </c>
      <c r="K19" s="248">
        <v>1451.9106184435229</v>
      </c>
      <c r="L19" s="161">
        <v>10060</v>
      </c>
      <c r="M19" s="248">
        <v>2467.5</v>
      </c>
      <c r="N19" s="248">
        <v>3255</v>
      </c>
      <c r="O19" s="248">
        <v>2675.3761854015197</v>
      </c>
      <c r="P19" s="160">
        <v>54802.400000000001</v>
      </c>
    </row>
    <row r="20" spans="1:17" x14ac:dyDescent="0.15">
      <c r="A20" s="135"/>
      <c r="B20" s="293"/>
      <c r="C20" s="135">
        <v>12</v>
      </c>
      <c r="D20" s="160"/>
      <c r="E20" s="248">
        <v>2629.2000000000003</v>
      </c>
      <c r="F20" s="248">
        <v>2835</v>
      </c>
      <c r="G20" s="248">
        <v>2690.9276139410185</v>
      </c>
      <c r="H20" s="161">
        <v>4096.2</v>
      </c>
      <c r="I20" s="248">
        <v>1365</v>
      </c>
      <c r="J20" s="248">
        <v>1680</v>
      </c>
      <c r="K20" s="248">
        <v>1498.4442594365912</v>
      </c>
      <c r="L20" s="161">
        <v>13561</v>
      </c>
      <c r="M20" s="248">
        <v>2625</v>
      </c>
      <c r="N20" s="248">
        <v>3337.9500000000003</v>
      </c>
      <c r="O20" s="248">
        <v>2843.320400622109</v>
      </c>
      <c r="P20" s="160">
        <v>56745.2</v>
      </c>
    </row>
    <row r="21" spans="1:17" x14ac:dyDescent="0.15">
      <c r="A21" s="135"/>
      <c r="B21" s="293" t="s">
        <v>267</v>
      </c>
      <c r="C21" s="135">
        <v>1</v>
      </c>
      <c r="D21" s="160" t="s">
        <v>268</v>
      </c>
      <c r="E21" s="248">
        <v>2415</v>
      </c>
      <c r="F21" s="248">
        <v>2662.8</v>
      </c>
      <c r="G21" s="248">
        <v>2519.8383627875955</v>
      </c>
      <c r="H21" s="161">
        <v>5131</v>
      </c>
      <c r="I21" s="248">
        <v>1314.6000000000001</v>
      </c>
      <c r="J21" s="248">
        <v>1785</v>
      </c>
      <c r="K21" s="248">
        <v>1494.4007326873088</v>
      </c>
      <c r="L21" s="161">
        <v>8535.2999999999993</v>
      </c>
      <c r="M21" s="248">
        <v>2625</v>
      </c>
      <c r="N21" s="248">
        <v>3255</v>
      </c>
      <c r="O21" s="248">
        <v>2776.2872285239678</v>
      </c>
      <c r="P21" s="160">
        <v>68284.399999999994</v>
      </c>
    </row>
    <row r="22" spans="1:17" x14ac:dyDescent="0.15">
      <c r="A22" s="135"/>
      <c r="B22" s="293"/>
      <c r="C22" s="135">
        <v>2</v>
      </c>
      <c r="D22" s="160"/>
      <c r="E22" s="248">
        <v>2425.5</v>
      </c>
      <c r="F22" s="248">
        <v>2698.5</v>
      </c>
      <c r="G22" s="248">
        <v>2489.7643008474579</v>
      </c>
      <c r="H22" s="161">
        <v>2637.9</v>
      </c>
      <c r="I22" s="248">
        <v>1365</v>
      </c>
      <c r="J22" s="248">
        <v>1785</v>
      </c>
      <c r="K22" s="248">
        <v>1505.4815723626916</v>
      </c>
      <c r="L22" s="161">
        <v>10539.2</v>
      </c>
      <c r="M22" s="248">
        <v>2520</v>
      </c>
      <c r="N22" s="248">
        <v>3045</v>
      </c>
      <c r="O22" s="248">
        <v>2679.7324904317993</v>
      </c>
      <c r="P22" s="160">
        <v>43001.4</v>
      </c>
    </row>
    <row r="23" spans="1:17" x14ac:dyDescent="0.15">
      <c r="A23" s="135"/>
      <c r="B23" s="293"/>
      <c r="C23" s="135">
        <v>3</v>
      </c>
      <c r="D23" s="160"/>
      <c r="E23" s="248">
        <v>2417.1</v>
      </c>
      <c r="F23" s="248">
        <v>2646</v>
      </c>
      <c r="G23" s="248">
        <v>2490.9337602351461</v>
      </c>
      <c r="H23" s="161">
        <v>3863.3</v>
      </c>
      <c r="I23" s="248">
        <v>1365</v>
      </c>
      <c r="J23" s="248">
        <v>1942.5</v>
      </c>
      <c r="K23" s="248">
        <v>1535.4368225214203</v>
      </c>
      <c r="L23" s="161">
        <v>12521.7</v>
      </c>
      <c r="M23" s="248">
        <v>2625</v>
      </c>
      <c r="N23" s="248">
        <v>3097.5</v>
      </c>
      <c r="O23" s="248">
        <v>2732.3565397127154</v>
      </c>
      <c r="P23" s="160">
        <v>47945.5</v>
      </c>
    </row>
    <row r="24" spans="1:17" x14ac:dyDescent="0.15">
      <c r="A24" s="135"/>
      <c r="B24" s="293"/>
      <c r="C24" s="135">
        <v>4</v>
      </c>
      <c r="D24" s="160"/>
      <c r="E24" s="248">
        <v>2501.2800000000002</v>
      </c>
      <c r="F24" s="248">
        <v>3456</v>
      </c>
      <c r="G24" s="248">
        <v>2525.7551464869066</v>
      </c>
      <c r="H24" s="161">
        <v>3965.4</v>
      </c>
      <c r="I24" s="248">
        <v>1404</v>
      </c>
      <c r="J24" s="248">
        <v>1836</v>
      </c>
      <c r="K24" s="248">
        <v>1544.722634809918</v>
      </c>
      <c r="L24" s="161">
        <v>8082.1</v>
      </c>
      <c r="M24" s="248">
        <v>2700</v>
      </c>
      <c r="N24" s="248">
        <v>3132</v>
      </c>
      <c r="O24" s="248">
        <v>2834.9606480521757</v>
      </c>
      <c r="P24" s="160">
        <v>51036.6</v>
      </c>
    </row>
    <row r="25" spans="1:17" x14ac:dyDescent="0.15">
      <c r="A25" s="135"/>
      <c r="B25" s="367"/>
      <c r="C25" s="151">
        <v>5</v>
      </c>
      <c r="D25" s="166"/>
      <c r="E25" s="368">
        <v>2484</v>
      </c>
      <c r="F25" s="368">
        <v>2754</v>
      </c>
      <c r="G25" s="368">
        <v>2563.9624352331607</v>
      </c>
      <c r="H25" s="170">
        <v>3072.5</v>
      </c>
      <c r="I25" s="368">
        <v>1404</v>
      </c>
      <c r="J25" s="368">
        <v>1782</v>
      </c>
      <c r="K25" s="368">
        <v>1504.384908925713</v>
      </c>
      <c r="L25" s="170">
        <v>10015.4</v>
      </c>
      <c r="M25" s="368">
        <v>2700</v>
      </c>
      <c r="N25" s="368">
        <v>3024</v>
      </c>
      <c r="O25" s="368">
        <v>2820.9493760528526</v>
      </c>
      <c r="P25" s="166">
        <v>57204.9</v>
      </c>
    </row>
    <row r="27" spans="1:17" x14ac:dyDescent="0.15">
      <c r="P27" s="135"/>
      <c r="Q27" s="135"/>
    </row>
    <row r="28" spans="1:17" x14ac:dyDescent="0.15">
      <c r="D28" s="135"/>
      <c r="E28" s="135"/>
      <c r="F28" s="135"/>
      <c r="G28" s="135"/>
      <c r="H28" s="135"/>
      <c r="I28" s="135"/>
      <c r="P28" s="135"/>
      <c r="Q28" s="135"/>
    </row>
    <row r="29" spans="1:17" ht="13.5" x14ac:dyDescent="0.15">
      <c r="D29" s="135"/>
      <c r="E29" s="183"/>
      <c r="F29" s="183"/>
      <c r="G29" s="183"/>
      <c r="H29" s="183"/>
      <c r="I29" s="135"/>
      <c r="P29" s="135"/>
      <c r="Q29" s="135"/>
    </row>
    <row r="30" spans="1:17" ht="13.5" x14ac:dyDescent="0.15">
      <c r="D30" s="135"/>
      <c r="E30" s="183"/>
      <c r="F30" s="183"/>
      <c r="G30" s="183"/>
      <c r="H30" s="183"/>
      <c r="I30" s="135"/>
      <c r="P30" s="135"/>
      <c r="Q30" s="135"/>
    </row>
    <row r="31" spans="1:17" ht="13.5" x14ac:dyDescent="0.15">
      <c r="D31" s="135"/>
      <c r="E31" s="183"/>
      <c r="F31" s="183"/>
      <c r="G31" s="183"/>
      <c r="H31" s="183"/>
      <c r="I31" s="135"/>
      <c r="P31" s="135"/>
      <c r="Q31" s="135"/>
    </row>
    <row r="32" spans="1:17" ht="13.5" x14ac:dyDescent="0.15">
      <c r="D32" s="135"/>
      <c r="E32" s="183"/>
      <c r="F32" s="183"/>
      <c r="G32" s="183"/>
      <c r="H32" s="183"/>
      <c r="I32" s="135"/>
    </row>
    <row r="33" spans="4:9" x14ac:dyDescent="0.15">
      <c r="D33" s="135"/>
      <c r="E33" s="135"/>
      <c r="F33" s="135"/>
      <c r="G33" s="135"/>
      <c r="H33" s="135"/>
      <c r="I33" s="135"/>
    </row>
    <row r="48" spans="4:9" ht="3.75" customHeight="1" x14ac:dyDescent="0.15"/>
    <row r="49" spans="2:2" x14ac:dyDescent="0.15">
      <c r="B49" s="138"/>
    </row>
    <row r="50" spans="2:2" x14ac:dyDescent="0.15">
      <c r="B50" s="138"/>
    </row>
    <row r="51" spans="2:2" x14ac:dyDescent="0.15">
      <c r="B51" s="138"/>
    </row>
    <row r="52" spans="2:2" x14ac:dyDescent="0.15">
      <c r="B52" s="138"/>
    </row>
  </sheetData>
  <phoneticPr fontId="6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S56"/>
  <sheetViews>
    <sheetView zoomScaleNormal="100" workbookViewId="0"/>
  </sheetViews>
  <sheetFormatPr defaultColWidth="7.5" defaultRowHeight="12" x14ac:dyDescent="0.15"/>
  <cols>
    <col min="1" max="1" width="0.75" style="135" customWidth="1"/>
    <col min="2" max="2" width="5.5" style="135" customWidth="1"/>
    <col min="3" max="3" width="2.875" style="135" customWidth="1"/>
    <col min="4" max="4" width="6.375" style="135" customWidth="1"/>
    <col min="5" max="7" width="6.875" style="135" customWidth="1"/>
    <col min="8" max="8" width="8.625" style="135" customWidth="1"/>
    <col min="9" max="9" width="6.75" style="135" customWidth="1"/>
    <col min="10" max="10" width="6.875" style="135" customWidth="1"/>
    <col min="11" max="11" width="6.5" style="135" customWidth="1"/>
    <col min="12" max="12" width="8.375" style="135" customWidth="1"/>
    <col min="13" max="13" width="6" style="135" customWidth="1"/>
    <col min="14" max="15" width="5.875" style="135" customWidth="1"/>
    <col min="16" max="16" width="7.5" style="135" customWidth="1"/>
    <col min="17" max="17" width="5.75" style="135" customWidth="1"/>
    <col min="18" max="19" width="5.875" style="135" customWidth="1"/>
    <col min="20" max="20" width="7.75" style="135" customWidth="1"/>
    <col min="21" max="21" width="5.5" style="135" customWidth="1"/>
    <col min="22" max="23" width="5.75" style="135" customWidth="1"/>
    <col min="24" max="24" width="7.75" style="135" customWidth="1"/>
    <col min="25" max="25" width="7.625" style="135" customWidth="1"/>
    <col min="26" max="16384" width="7.5" style="135"/>
  </cols>
  <sheetData>
    <row r="1" spans="2:175" s="136" customFormat="1" ht="9" customHeight="1" x14ac:dyDescent="0.15">
      <c r="B1" s="383"/>
      <c r="C1" s="383"/>
      <c r="D1" s="383"/>
      <c r="Y1" s="135"/>
      <c r="Z1" s="135"/>
      <c r="AA1" s="346"/>
      <c r="AB1" s="346"/>
      <c r="AC1" s="346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135"/>
      <c r="BO1" s="135"/>
      <c r="BP1" s="135"/>
      <c r="BQ1" s="135"/>
      <c r="BR1" s="135"/>
      <c r="BS1" s="135"/>
      <c r="BT1" s="135"/>
      <c r="BU1" s="135"/>
      <c r="BV1" s="135"/>
      <c r="BW1" s="135"/>
      <c r="BX1" s="135"/>
      <c r="BY1" s="135"/>
      <c r="BZ1" s="135"/>
      <c r="CA1" s="135"/>
      <c r="CB1" s="135"/>
      <c r="CC1" s="135"/>
      <c r="CD1" s="135"/>
      <c r="CE1" s="135"/>
      <c r="CF1" s="135"/>
      <c r="CG1" s="135"/>
      <c r="CH1" s="135"/>
      <c r="CI1" s="135"/>
      <c r="CJ1" s="135"/>
      <c r="CK1" s="135"/>
      <c r="CL1" s="135"/>
      <c r="CM1" s="135"/>
      <c r="CN1" s="135"/>
      <c r="CO1" s="135"/>
      <c r="CP1" s="135"/>
      <c r="CQ1" s="135"/>
      <c r="CR1" s="135"/>
      <c r="CS1" s="135"/>
      <c r="CT1" s="135"/>
      <c r="CU1" s="135"/>
      <c r="CV1" s="135"/>
      <c r="CW1" s="135"/>
      <c r="CX1" s="135"/>
      <c r="CY1" s="135"/>
      <c r="CZ1" s="135"/>
      <c r="DA1" s="135"/>
      <c r="DB1" s="135"/>
      <c r="DC1" s="135"/>
      <c r="DD1" s="135"/>
      <c r="DE1" s="135"/>
      <c r="DF1" s="135"/>
      <c r="DG1" s="135"/>
      <c r="DH1" s="135"/>
      <c r="DI1" s="135"/>
      <c r="DJ1" s="135"/>
      <c r="DK1" s="135"/>
      <c r="DL1" s="135"/>
      <c r="DM1" s="135"/>
      <c r="DN1" s="135"/>
      <c r="DO1" s="135"/>
      <c r="DP1" s="135"/>
      <c r="DQ1" s="135"/>
      <c r="DR1" s="135"/>
      <c r="DS1" s="135"/>
      <c r="DT1" s="135"/>
      <c r="DU1" s="135"/>
      <c r="DV1" s="135"/>
      <c r="DW1" s="135"/>
      <c r="DX1" s="135"/>
      <c r="DY1" s="135"/>
      <c r="DZ1" s="135"/>
      <c r="EA1" s="135"/>
      <c r="EB1" s="135"/>
      <c r="EC1" s="135"/>
      <c r="ED1" s="135"/>
      <c r="EE1" s="135"/>
      <c r="EF1" s="135"/>
      <c r="EG1" s="135"/>
      <c r="EH1" s="135"/>
      <c r="EI1" s="135"/>
      <c r="EJ1" s="135"/>
      <c r="EK1" s="135"/>
      <c r="EL1" s="135"/>
      <c r="EM1" s="135"/>
      <c r="EN1" s="135"/>
      <c r="EO1" s="135"/>
      <c r="EP1" s="135"/>
      <c r="EQ1" s="135"/>
      <c r="ER1" s="135"/>
      <c r="ES1" s="135"/>
      <c r="ET1" s="135"/>
      <c r="EU1" s="135"/>
      <c r="EV1" s="135"/>
      <c r="EW1" s="135"/>
      <c r="EX1" s="135"/>
      <c r="EY1" s="135"/>
      <c r="EZ1" s="135"/>
      <c r="FA1" s="135"/>
      <c r="FB1" s="135"/>
      <c r="FC1" s="135"/>
      <c r="FD1" s="135"/>
      <c r="FE1" s="135"/>
      <c r="FF1" s="135"/>
      <c r="FG1" s="135"/>
      <c r="FH1" s="135"/>
      <c r="FI1" s="135"/>
      <c r="FJ1" s="135"/>
      <c r="FK1" s="135"/>
      <c r="FL1" s="135"/>
      <c r="FM1" s="135"/>
      <c r="FN1" s="135"/>
      <c r="FO1" s="135"/>
      <c r="FP1" s="135"/>
      <c r="FQ1" s="135"/>
      <c r="FR1" s="135"/>
      <c r="FS1" s="135"/>
    </row>
    <row r="2" spans="2:175" s="136" customFormat="1" ht="12.75" customHeight="1" x14ac:dyDescent="0.15">
      <c r="B2" s="136" t="s">
        <v>275</v>
      </c>
      <c r="C2" s="348"/>
      <c r="D2" s="348"/>
      <c r="Y2" s="135"/>
      <c r="Z2" s="135"/>
      <c r="AA2" s="135"/>
      <c r="AB2" s="350"/>
      <c r="AC2" s="350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</row>
    <row r="3" spans="2:175" s="136" customFormat="1" ht="12.75" customHeight="1" x14ac:dyDescent="0.15">
      <c r="B3" s="348"/>
      <c r="C3" s="348"/>
      <c r="D3" s="348"/>
      <c r="X3" s="138" t="s">
        <v>89</v>
      </c>
      <c r="Y3" s="135"/>
      <c r="Z3" s="135"/>
      <c r="AA3" s="350"/>
      <c r="AB3" s="350"/>
      <c r="AC3" s="350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9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</row>
    <row r="4" spans="2:175" s="136" customFormat="1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</row>
    <row r="5" spans="2:175" s="136" customFormat="1" ht="13.5" customHeight="1" x14ac:dyDescent="0.15">
      <c r="B5" s="140"/>
      <c r="C5" s="355" t="s">
        <v>261</v>
      </c>
      <c r="D5" s="354"/>
      <c r="E5" s="385" t="s">
        <v>276</v>
      </c>
      <c r="F5" s="386"/>
      <c r="G5" s="386"/>
      <c r="H5" s="387"/>
      <c r="I5" s="385" t="s">
        <v>277</v>
      </c>
      <c r="J5" s="386"/>
      <c r="K5" s="386"/>
      <c r="L5" s="387"/>
      <c r="M5" s="385" t="s">
        <v>278</v>
      </c>
      <c r="N5" s="386"/>
      <c r="O5" s="386"/>
      <c r="P5" s="387"/>
      <c r="Q5" s="385" t="s">
        <v>279</v>
      </c>
      <c r="R5" s="386"/>
      <c r="S5" s="386"/>
      <c r="T5" s="387"/>
      <c r="U5" s="385" t="s">
        <v>135</v>
      </c>
      <c r="V5" s="386"/>
      <c r="W5" s="386"/>
      <c r="X5" s="387"/>
      <c r="Y5" s="135"/>
      <c r="Z5" s="135"/>
      <c r="AA5" s="135"/>
      <c r="AB5" s="388"/>
      <c r="AC5" s="389"/>
      <c r="AD5" s="350"/>
      <c r="AE5" s="350"/>
      <c r="AF5" s="350"/>
      <c r="AG5" s="350"/>
      <c r="AH5" s="350"/>
      <c r="AI5" s="350"/>
      <c r="AJ5" s="350"/>
      <c r="AK5" s="350"/>
      <c r="AL5" s="350"/>
      <c r="AM5" s="350"/>
      <c r="AN5" s="350"/>
      <c r="AO5" s="350"/>
      <c r="AP5" s="350"/>
      <c r="AQ5" s="350"/>
      <c r="AR5" s="350"/>
      <c r="AS5" s="350"/>
      <c r="AT5" s="350"/>
      <c r="AU5" s="350"/>
      <c r="AV5" s="350"/>
      <c r="AW5" s="350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5"/>
      <c r="DP5" s="135"/>
      <c r="DQ5" s="135"/>
      <c r="DR5" s="135"/>
      <c r="DS5" s="135"/>
      <c r="DT5" s="135"/>
      <c r="DU5" s="135"/>
      <c r="DV5" s="135"/>
      <c r="DW5" s="135"/>
      <c r="DX5" s="135"/>
      <c r="DY5" s="135"/>
      <c r="DZ5" s="135"/>
      <c r="EA5" s="135"/>
      <c r="EB5" s="135"/>
      <c r="EC5" s="135"/>
      <c r="ED5" s="135"/>
      <c r="EE5" s="135"/>
      <c r="EF5" s="135"/>
      <c r="EG5" s="135"/>
      <c r="EH5" s="135"/>
      <c r="EI5" s="135"/>
      <c r="EJ5" s="135"/>
      <c r="EK5" s="135"/>
      <c r="EL5" s="135"/>
      <c r="EM5" s="135"/>
      <c r="EN5" s="135"/>
      <c r="EO5" s="135"/>
      <c r="EP5" s="135"/>
      <c r="EQ5" s="135"/>
      <c r="ER5" s="135"/>
      <c r="ES5" s="135"/>
      <c r="ET5" s="135"/>
      <c r="EU5" s="135"/>
      <c r="EV5" s="135"/>
      <c r="EW5" s="135"/>
      <c r="EX5" s="135"/>
      <c r="EY5" s="135"/>
      <c r="EZ5" s="135"/>
      <c r="FA5" s="135"/>
      <c r="FB5" s="135"/>
      <c r="FC5" s="135"/>
      <c r="FD5" s="135"/>
      <c r="FE5" s="135"/>
      <c r="FF5" s="135"/>
      <c r="FG5" s="135"/>
      <c r="FH5" s="135"/>
      <c r="FI5" s="135"/>
      <c r="FJ5" s="135"/>
      <c r="FK5" s="135"/>
      <c r="FL5" s="135"/>
      <c r="FM5" s="135"/>
      <c r="FN5" s="135"/>
      <c r="FO5" s="135"/>
      <c r="FP5" s="135"/>
      <c r="FQ5" s="135"/>
      <c r="FR5" s="135"/>
      <c r="FS5" s="135"/>
    </row>
    <row r="6" spans="2:175" s="136" customFormat="1" ht="13.5" customHeight="1" x14ac:dyDescent="0.15">
      <c r="B6" s="358" t="s">
        <v>280</v>
      </c>
      <c r="C6" s="389"/>
      <c r="D6" s="390"/>
      <c r="E6" s="391" t="s">
        <v>281</v>
      </c>
      <c r="F6" s="391" t="s">
        <v>174</v>
      </c>
      <c r="G6" s="391" t="s">
        <v>282</v>
      </c>
      <c r="H6" s="391" t="s">
        <v>100</v>
      </c>
      <c r="I6" s="391" t="s">
        <v>281</v>
      </c>
      <c r="J6" s="391" t="s">
        <v>174</v>
      </c>
      <c r="K6" s="391" t="s">
        <v>282</v>
      </c>
      <c r="L6" s="391" t="s">
        <v>100</v>
      </c>
      <c r="M6" s="391" t="s">
        <v>281</v>
      </c>
      <c r="N6" s="391" t="s">
        <v>174</v>
      </c>
      <c r="O6" s="391" t="s">
        <v>282</v>
      </c>
      <c r="P6" s="391" t="s">
        <v>100</v>
      </c>
      <c r="Q6" s="391" t="s">
        <v>281</v>
      </c>
      <c r="R6" s="391" t="s">
        <v>174</v>
      </c>
      <c r="S6" s="391" t="s">
        <v>282</v>
      </c>
      <c r="T6" s="391" t="s">
        <v>100</v>
      </c>
      <c r="U6" s="391" t="s">
        <v>281</v>
      </c>
      <c r="V6" s="391" t="s">
        <v>174</v>
      </c>
      <c r="W6" s="391" t="s">
        <v>282</v>
      </c>
      <c r="X6" s="391" t="s">
        <v>100</v>
      </c>
      <c r="Y6" s="135"/>
      <c r="Z6" s="135"/>
      <c r="AA6" s="389"/>
      <c r="AB6" s="389"/>
      <c r="AC6" s="389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  <c r="AT6" s="392"/>
      <c r="AU6" s="392"/>
      <c r="AV6" s="392"/>
      <c r="AW6" s="392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5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5"/>
      <c r="EJ6" s="135"/>
      <c r="EK6" s="135"/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5"/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5"/>
      <c r="FS6" s="135"/>
    </row>
    <row r="7" spans="2:175" s="136" customFormat="1" ht="13.5" customHeight="1" x14ac:dyDescent="0.15">
      <c r="B7" s="150"/>
      <c r="C7" s="151"/>
      <c r="D7" s="151"/>
      <c r="E7" s="393"/>
      <c r="F7" s="393"/>
      <c r="G7" s="393" t="s">
        <v>283</v>
      </c>
      <c r="H7" s="393"/>
      <c r="I7" s="393"/>
      <c r="J7" s="393"/>
      <c r="K7" s="393" t="s">
        <v>283</v>
      </c>
      <c r="L7" s="393"/>
      <c r="M7" s="393"/>
      <c r="N7" s="393"/>
      <c r="O7" s="393" t="s">
        <v>283</v>
      </c>
      <c r="P7" s="393"/>
      <c r="Q7" s="393"/>
      <c r="R7" s="393"/>
      <c r="S7" s="393" t="s">
        <v>283</v>
      </c>
      <c r="T7" s="393"/>
      <c r="U7" s="393"/>
      <c r="V7" s="393"/>
      <c r="W7" s="393" t="s">
        <v>283</v>
      </c>
      <c r="X7" s="393"/>
      <c r="Y7" s="135"/>
      <c r="Z7" s="135"/>
      <c r="AA7" s="135"/>
      <c r="AB7" s="135"/>
      <c r="AC7" s="135"/>
      <c r="AD7" s="392"/>
      <c r="AE7" s="392"/>
      <c r="AF7" s="392"/>
      <c r="AG7" s="392"/>
      <c r="AH7" s="392"/>
      <c r="AI7" s="392"/>
      <c r="AJ7" s="392"/>
      <c r="AK7" s="392"/>
      <c r="AL7" s="392"/>
      <c r="AM7" s="392"/>
      <c r="AN7" s="392"/>
      <c r="AO7" s="392"/>
      <c r="AP7" s="392"/>
      <c r="AQ7" s="392"/>
      <c r="AR7" s="392"/>
      <c r="AS7" s="392"/>
      <c r="AT7" s="392"/>
      <c r="AU7" s="392"/>
      <c r="AV7" s="392"/>
      <c r="AW7" s="392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5"/>
      <c r="DU7" s="135"/>
      <c r="DV7" s="135"/>
      <c r="DW7" s="135"/>
      <c r="DX7" s="135"/>
      <c r="DY7" s="135"/>
      <c r="DZ7" s="135"/>
      <c r="EA7" s="135"/>
      <c r="EB7" s="135"/>
      <c r="EC7" s="135"/>
      <c r="ED7" s="135"/>
      <c r="EE7" s="135"/>
      <c r="EF7" s="135"/>
      <c r="EG7" s="135"/>
      <c r="EH7" s="135"/>
      <c r="EI7" s="135"/>
      <c r="EJ7" s="135"/>
      <c r="EK7" s="135"/>
      <c r="EL7" s="135"/>
      <c r="EM7" s="135"/>
      <c r="EN7" s="135"/>
      <c r="EO7" s="135"/>
      <c r="EP7" s="135"/>
      <c r="EQ7" s="135"/>
      <c r="ER7" s="135"/>
      <c r="ES7" s="135"/>
      <c r="ET7" s="135"/>
      <c r="EU7" s="135"/>
      <c r="EV7" s="135"/>
      <c r="EW7" s="135"/>
      <c r="EX7" s="135"/>
      <c r="EY7" s="135"/>
      <c r="EZ7" s="135"/>
      <c r="FA7" s="135"/>
      <c r="FB7" s="135"/>
      <c r="FC7" s="135"/>
      <c r="FD7" s="135"/>
      <c r="FE7" s="135"/>
      <c r="FF7" s="135"/>
      <c r="FG7" s="135"/>
      <c r="FH7" s="135"/>
      <c r="FI7" s="135"/>
      <c r="FJ7" s="135"/>
      <c r="FK7" s="135"/>
      <c r="FL7" s="135"/>
      <c r="FM7" s="135"/>
      <c r="FN7" s="135"/>
      <c r="FO7" s="135"/>
      <c r="FP7" s="135"/>
      <c r="FQ7" s="135"/>
      <c r="FR7" s="135"/>
      <c r="FS7" s="135"/>
    </row>
    <row r="8" spans="2:175" s="136" customFormat="1" ht="13.5" customHeight="1" x14ac:dyDescent="0.15">
      <c r="B8" s="290" t="s">
        <v>265</v>
      </c>
      <c r="C8" s="315">
        <v>21</v>
      </c>
      <c r="D8" s="156" t="s">
        <v>266</v>
      </c>
      <c r="E8" s="362">
        <v>2100</v>
      </c>
      <c r="F8" s="362">
        <v>3990</v>
      </c>
      <c r="G8" s="362">
        <v>2835</v>
      </c>
      <c r="H8" s="362">
        <v>611086</v>
      </c>
      <c r="I8" s="362">
        <v>1785</v>
      </c>
      <c r="J8" s="362">
        <v>3045</v>
      </c>
      <c r="K8" s="362">
        <v>2277</v>
      </c>
      <c r="L8" s="362">
        <v>595928</v>
      </c>
      <c r="M8" s="362">
        <v>1155</v>
      </c>
      <c r="N8" s="362">
        <v>1995</v>
      </c>
      <c r="O8" s="362">
        <v>1568</v>
      </c>
      <c r="P8" s="362">
        <v>386916</v>
      </c>
      <c r="Q8" s="362">
        <v>4830</v>
      </c>
      <c r="R8" s="362">
        <v>7560</v>
      </c>
      <c r="S8" s="362">
        <v>6040</v>
      </c>
      <c r="T8" s="362">
        <v>133940</v>
      </c>
      <c r="U8" s="362">
        <v>3675</v>
      </c>
      <c r="V8" s="362">
        <v>5775</v>
      </c>
      <c r="W8" s="362">
        <v>4670</v>
      </c>
      <c r="X8" s="362">
        <v>289539</v>
      </c>
      <c r="Y8" s="135"/>
      <c r="Z8" s="135"/>
      <c r="AA8" s="139"/>
      <c r="AB8" s="349"/>
      <c r="AC8" s="135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364"/>
      <c r="AQ8" s="364"/>
      <c r="AR8" s="364"/>
      <c r="AS8" s="364"/>
      <c r="AT8" s="364"/>
      <c r="AU8" s="364"/>
      <c r="AV8" s="364"/>
      <c r="AW8" s="364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5"/>
      <c r="FL8" s="135"/>
      <c r="FM8" s="135"/>
      <c r="FN8" s="135"/>
      <c r="FO8" s="135"/>
      <c r="FP8" s="135"/>
      <c r="FQ8" s="135"/>
      <c r="FR8" s="135"/>
      <c r="FS8" s="135"/>
    </row>
    <row r="9" spans="2:175" s="136" customFormat="1" ht="13.5" customHeight="1" x14ac:dyDescent="0.15">
      <c r="B9" s="293"/>
      <c r="C9" s="349">
        <v>22</v>
      </c>
      <c r="D9" s="160"/>
      <c r="E9" s="248">
        <v>1995</v>
      </c>
      <c r="F9" s="248">
        <v>3990</v>
      </c>
      <c r="G9" s="366">
        <v>2703</v>
      </c>
      <c r="H9" s="248">
        <v>632227</v>
      </c>
      <c r="I9" s="248">
        <v>1785</v>
      </c>
      <c r="J9" s="248">
        <v>2835</v>
      </c>
      <c r="K9" s="248">
        <v>2215</v>
      </c>
      <c r="L9" s="248">
        <v>656932</v>
      </c>
      <c r="M9" s="248">
        <v>1050</v>
      </c>
      <c r="N9" s="248">
        <v>1943</v>
      </c>
      <c r="O9" s="248">
        <v>1561</v>
      </c>
      <c r="P9" s="248">
        <v>405064</v>
      </c>
      <c r="Q9" s="248">
        <v>4725</v>
      </c>
      <c r="R9" s="248">
        <v>6930</v>
      </c>
      <c r="S9" s="248">
        <v>5796</v>
      </c>
      <c r="T9" s="248">
        <v>135831</v>
      </c>
      <c r="U9" s="248">
        <v>3990</v>
      </c>
      <c r="V9" s="248">
        <v>5408</v>
      </c>
      <c r="W9" s="248">
        <v>4590</v>
      </c>
      <c r="X9" s="366">
        <v>324837</v>
      </c>
      <c r="Y9" s="135"/>
      <c r="Z9" s="135"/>
      <c r="AA9" s="139"/>
      <c r="AB9" s="349"/>
      <c r="AC9" s="135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364"/>
      <c r="AQ9" s="364"/>
      <c r="AR9" s="364"/>
      <c r="AS9" s="364"/>
      <c r="AT9" s="364"/>
      <c r="AU9" s="364"/>
      <c r="AV9" s="364"/>
      <c r="AW9" s="364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135"/>
      <c r="FK9" s="135"/>
      <c r="FL9" s="135"/>
      <c r="FM9" s="135"/>
      <c r="FN9" s="135"/>
      <c r="FO9" s="135"/>
      <c r="FP9" s="135"/>
      <c r="FQ9" s="135"/>
      <c r="FR9" s="135"/>
      <c r="FS9" s="135"/>
    </row>
    <row r="10" spans="2:175" s="136" customFormat="1" ht="13.5" customHeight="1" x14ac:dyDescent="0.15">
      <c r="B10" s="293"/>
      <c r="C10" s="349">
        <v>23</v>
      </c>
      <c r="D10" s="160"/>
      <c r="E10" s="162">
        <v>2205</v>
      </c>
      <c r="F10" s="162">
        <v>3990</v>
      </c>
      <c r="G10" s="162">
        <v>2696.6600373475144</v>
      </c>
      <c r="H10" s="162">
        <v>657153.6</v>
      </c>
      <c r="I10" s="162">
        <v>1785</v>
      </c>
      <c r="J10" s="162">
        <v>2730</v>
      </c>
      <c r="K10" s="162">
        <v>2208.0341745733726</v>
      </c>
      <c r="L10" s="162">
        <v>662941.79999999993</v>
      </c>
      <c r="M10" s="162">
        <v>1260</v>
      </c>
      <c r="N10" s="162">
        <v>1995</v>
      </c>
      <c r="O10" s="162">
        <v>1561.7381697509602</v>
      </c>
      <c r="P10" s="162">
        <v>418418.89999999997</v>
      </c>
      <c r="Q10" s="162">
        <v>4830</v>
      </c>
      <c r="R10" s="162">
        <v>6951</v>
      </c>
      <c r="S10" s="162">
        <v>5821.4680138271278</v>
      </c>
      <c r="T10" s="162">
        <v>143210.50000000003</v>
      </c>
      <c r="U10" s="162">
        <v>3990</v>
      </c>
      <c r="V10" s="162">
        <v>5512.5</v>
      </c>
      <c r="W10" s="162">
        <v>4520.0630273524239</v>
      </c>
      <c r="X10" s="163">
        <v>297618.09999999998</v>
      </c>
      <c r="Y10" s="135"/>
      <c r="Z10" s="135"/>
      <c r="AA10" s="139"/>
      <c r="AB10" s="349"/>
      <c r="AC10" s="135"/>
      <c r="AD10" s="364"/>
      <c r="AE10" s="364"/>
      <c r="AF10" s="364"/>
      <c r="AG10" s="364"/>
      <c r="AH10" s="364"/>
      <c r="AI10" s="364"/>
      <c r="AJ10" s="364"/>
      <c r="AK10" s="364"/>
      <c r="AL10" s="364"/>
      <c r="AM10" s="364"/>
      <c r="AN10" s="364"/>
      <c r="AO10" s="364"/>
      <c r="AP10" s="364"/>
      <c r="AQ10" s="364"/>
      <c r="AR10" s="364"/>
      <c r="AS10" s="364"/>
      <c r="AT10" s="364"/>
      <c r="AU10" s="364"/>
      <c r="AV10" s="364"/>
      <c r="AW10" s="364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  <c r="EN10" s="135"/>
      <c r="EO10" s="135"/>
      <c r="EP10" s="135"/>
      <c r="EQ10" s="135"/>
      <c r="ER10" s="135"/>
      <c r="ES10" s="135"/>
      <c r="ET10" s="135"/>
      <c r="EU10" s="135"/>
      <c r="EV10" s="135"/>
      <c r="EW10" s="135"/>
      <c r="EX10" s="135"/>
      <c r="EY10" s="135"/>
      <c r="EZ10" s="135"/>
      <c r="FA10" s="135"/>
      <c r="FB10" s="135"/>
      <c r="FC10" s="135"/>
      <c r="FD10" s="135"/>
      <c r="FE10" s="135"/>
      <c r="FF10" s="135"/>
      <c r="FG10" s="135"/>
      <c r="FH10" s="135"/>
      <c r="FI10" s="135"/>
      <c r="FJ10" s="135"/>
      <c r="FK10" s="135"/>
      <c r="FL10" s="135"/>
      <c r="FM10" s="135"/>
      <c r="FN10" s="135"/>
      <c r="FO10" s="135"/>
      <c r="FP10" s="135"/>
      <c r="FQ10" s="135"/>
      <c r="FR10" s="135"/>
      <c r="FS10" s="135"/>
    </row>
    <row r="11" spans="2:175" s="136" customFormat="1" ht="13.5" customHeight="1" x14ac:dyDescent="0.15">
      <c r="B11" s="293"/>
      <c r="C11" s="349">
        <v>24</v>
      </c>
      <c r="D11" s="160"/>
      <c r="E11" s="162">
        <v>1785</v>
      </c>
      <c r="F11" s="162">
        <v>3885</v>
      </c>
      <c r="G11" s="246">
        <v>2631.7269028215669</v>
      </c>
      <c r="H11" s="162">
        <v>865475.29999999993</v>
      </c>
      <c r="I11" s="162">
        <v>1260</v>
      </c>
      <c r="J11" s="162">
        <v>2730</v>
      </c>
      <c r="K11" s="246">
        <v>2088.4974792298717</v>
      </c>
      <c r="L11" s="162">
        <v>649435.80000000005</v>
      </c>
      <c r="M11" s="162">
        <v>1050</v>
      </c>
      <c r="N11" s="162">
        <v>1837.5</v>
      </c>
      <c r="O11" s="246">
        <v>1421.7974403750015</v>
      </c>
      <c r="P11" s="162">
        <v>429924.30000000005</v>
      </c>
      <c r="Q11" s="162">
        <v>4410</v>
      </c>
      <c r="R11" s="162">
        <v>6825</v>
      </c>
      <c r="S11" s="246">
        <v>6043.330509125859</v>
      </c>
      <c r="T11" s="162">
        <v>199351.00000000003</v>
      </c>
      <c r="U11" s="162">
        <v>3150</v>
      </c>
      <c r="V11" s="162">
        <v>5670</v>
      </c>
      <c r="W11" s="246">
        <v>4407.0333589241918</v>
      </c>
      <c r="X11" s="163">
        <v>322341.7</v>
      </c>
      <c r="Y11" s="135"/>
      <c r="Z11" s="135"/>
      <c r="AA11" s="139"/>
      <c r="AB11" s="349"/>
      <c r="AC11" s="135"/>
      <c r="AD11" s="364"/>
      <c r="AE11" s="364"/>
      <c r="AF11" s="364"/>
      <c r="AG11" s="364"/>
      <c r="AH11" s="364"/>
      <c r="AI11" s="364"/>
      <c r="AJ11" s="364"/>
      <c r="AK11" s="364"/>
      <c r="AL11" s="364"/>
      <c r="AM11" s="364"/>
      <c r="AN11" s="364"/>
      <c r="AO11" s="364"/>
      <c r="AP11" s="364"/>
      <c r="AQ11" s="364"/>
      <c r="AR11" s="364"/>
      <c r="AS11" s="364"/>
      <c r="AT11" s="364"/>
      <c r="AU11" s="364"/>
      <c r="AV11" s="364"/>
      <c r="AW11" s="364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/>
      <c r="CA11" s="135"/>
      <c r="CB11" s="135"/>
      <c r="CC11" s="135"/>
      <c r="CD11" s="135"/>
      <c r="CE11" s="135"/>
      <c r="CF11" s="135"/>
      <c r="CG11" s="135"/>
      <c r="CH11" s="135"/>
      <c r="CI11" s="135"/>
      <c r="CJ11" s="135"/>
      <c r="CK11" s="135"/>
      <c r="CL11" s="135"/>
      <c r="CM11" s="135"/>
      <c r="CN11" s="135"/>
      <c r="CO11" s="135"/>
      <c r="CP11" s="135"/>
      <c r="CQ11" s="135"/>
      <c r="CR11" s="135"/>
      <c r="CS11" s="135"/>
      <c r="CT11" s="135"/>
      <c r="CU11" s="135"/>
      <c r="CV11" s="135"/>
      <c r="CW11" s="135"/>
      <c r="CX11" s="135"/>
      <c r="CY11" s="135"/>
      <c r="CZ11" s="135"/>
      <c r="DA11" s="135"/>
      <c r="DB11" s="135"/>
      <c r="DC11" s="135"/>
      <c r="DD11" s="135"/>
      <c r="DE11" s="135"/>
      <c r="DF11" s="135"/>
      <c r="DG11" s="135"/>
      <c r="DH11" s="135"/>
      <c r="DI11" s="135"/>
      <c r="DJ11" s="135"/>
      <c r="DK11" s="135"/>
      <c r="DL11" s="135"/>
      <c r="DM11" s="135"/>
      <c r="DN11" s="135"/>
      <c r="DO11" s="135"/>
      <c r="DP11" s="135"/>
      <c r="DQ11" s="135"/>
      <c r="DR11" s="135"/>
      <c r="DS11" s="135"/>
      <c r="DT11" s="135"/>
      <c r="DU11" s="135"/>
      <c r="DV11" s="135"/>
      <c r="DW11" s="135"/>
      <c r="DX11" s="135"/>
      <c r="DY11" s="135"/>
      <c r="DZ11" s="135"/>
      <c r="EA11" s="135"/>
      <c r="EB11" s="135"/>
      <c r="EC11" s="135"/>
      <c r="ED11" s="135"/>
      <c r="EE11" s="135"/>
      <c r="EF11" s="135"/>
      <c r="EG11" s="135"/>
      <c r="EH11" s="135"/>
      <c r="EI11" s="135"/>
      <c r="EJ11" s="135"/>
      <c r="EK11" s="135"/>
      <c r="EL11" s="135"/>
      <c r="EM11" s="135"/>
      <c r="EN11" s="135"/>
      <c r="EO11" s="135"/>
      <c r="EP11" s="135"/>
      <c r="EQ11" s="135"/>
      <c r="ER11" s="135"/>
      <c r="ES11" s="135"/>
      <c r="ET11" s="135"/>
      <c r="EU11" s="135"/>
      <c r="EV11" s="135"/>
      <c r="EW11" s="135"/>
      <c r="EX11" s="135"/>
      <c r="EY11" s="135"/>
      <c r="EZ11" s="135"/>
      <c r="FA11" s="135"/>
      <c r="FB11" s="135"/>
      <c r="FC11" s="135"/>
      <c r="FD11" s="135"/>
      <c r="FE11" s="135"/>
      <c r="FF11" s="135"/>
      <c r="FG11" s="135"/>
      <c r="FH11" s="135"/>
      <c r="FI11" s="135"/>
      <c r="FJ11" s="135"/>
      <c r="FK11" s="135"/>
      <c r="FL11" s="135"/>
      <c r="FM11" s="135"/>
      <c r="FN11" s="135"/>
      <c r="FO11" s="135"/>
      <c r="FP11" s="135"/>
      <c r="FQ11" s="135"/>
      <c r="FR11" s="135"/>
      <c r="FS11" s="135"/>
    </row>
    <row r="12" spans="2:175" s="136" customFormat="1" ht="13.5" customHeight="1" x14ac:dyDescent="0.15">
      <c r="B12" s="367"/>
      <c r="C12" s="318">
        <v>25</v>
      </c>
      <c r="D12" s="166"/>
      <c r="E12" s="394">
        <v>2520</v>
      </c>
      <c r="F12" s="394">
        <v>4200</v>
      </c>
      <c r="G12" s="394">
        <v>3115.2087102177552</v>
      </c>
      <c r="H12" s="394">
        <v>834670.50000000012</v>
      </c>
      <c r="I12" s="394">
        <v>1995</v>
      </c>
      <c r="J12" s="394">
        <v>3045</v>
      </c>
      <c r="K12" s="394">
        <v>2442.0348580785303</v>
      </c>
      <c r="L12" s="394">
        <v>640884.70000000007</v>
      </c>
      <c r="M12" s="394">
        <v>1260</v>
      </c>
      <c r="N12" s="394">
        <v>2257.5</v>
      </c>
      <c r="O12" s="394">
        <v>1624.645506107493</v>
      </c>
      <c r="P12" s="394">
        <v>537487.29999999993</v>
      </c>
      <c r="Q12" s="394">
        <v>5775</v>
      </c>
      <c r="R12" s="394">
        <v>7875</v>
      </c>
      <c r="S12" s="394">
        <v>6812.8513391450479</v>
      </c>
      <c r="T12" s="394">
        <v>217260.9</v>
      </c>
      <c r="U12" s="394">
        <v>4200</v>
      </c>
      <c r="V12" s="394">
        <v>5775</v>
      </c>
      <c r="W12" s="394">
        <v>5005.9495541736705</v>
      </c>
      <c r="X12" s="395">
        <v>268053.5</v>
      </c>
      <c r="Y12" s="135"/>
      <c r="Z12" s="135"/>
      <c r="AA12" s="139"/>
      <c r="AB12" s="349"/>
      <c r="AC12" s="135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135"/>
      <c r="CQ12" s="135"/>
      <c r="CR12" s="135"/>
      <c r="CS12" s="135"/>
      <c r="CT12" s="135"/>
      <c r="CU12" s="135"/>
      <c r="CV12" s="135"/>
      <c r="CW12" s="135"/>
      <c r="CX12" s="135"/>
      <c r="CY12" s="135"/>
      <c r="CZ12" s="135"/>
      <c r="DA12" s="135"/>
      <c r="DB12" s="135"/>
      <c r="DC12" s="135"/>
      <c r="DD12" s="135"/>
      <c r="DE12" s="135"/>
      <c r="DF12" s="135"/>
      <c r="DG12" s="135"/>
      <c r="DH12" s="135"/>
      <c r="DI12" s="135"/>
      <c r="DJ12" s="135"/>
      <c r="DK12" s="135"/>
      <c r="DL12" s="135"/>
      <c r="DM12" s="135"/>
      <c r="DN12" s="135"/>
      <c r="DO12" s="135"/>
      <c r="DP12" s="135"/>
      <c r="DQ12" s="135"/>
      <c r="DR12" s="135"/>
      <c r="DS12" s="135"/>
      <c r="DT12" s="135"/>
      <c r="DU12" s="135"/>
      <c r="DV12" s="135"/>
      <c r="DW12" s="135"/>
      <c r="DX12" s="135"/>
      <c r="DY12" s="135"/>
      <c r="DZ12" s="135"/>
      <c r="EA12" s="135"/>
      <c r="EB12" s="135"/>
      <c r="EC12" s="135"/>
      <c r="ED12" s="135"/>
      <c r="EE12" s="135"/>
      <c r="EF12" s="135"/>
      <c r="EG12" s="135"/>
      <c r="EH12" s="135"/>
      <c r="EI12" s="135"/>
      <c r="EJ12" s="135"/>
      <c r="EK12" s="135"/>
      <c r="EL12" s="135"/>
      <c r="EM12" s="135"/>
      <c r="EN12" s="135"/>
      <c r="EO12" s="135"/>
      <c r="EP12" s="135"/>
      <c r="EQ12" s="135"/>
      <c r="ER12" s="135"/>
      <c r="ES12" s="135"/>
      <c r="ET12" s="135"/>
      <c r="EU12" s="135"/>
      <c r="EV12" s="135"/>
      <c r="EW12" s="135"/>
      <c r="EX12" s="135"/>
      <c r="EY12" s="135"/>
      <c r="EZ12" s="135"/>
      <c r="FA12" s="135"/>
      <c r="FB12" s="135"/>
      <c r="FC12" s="135"/>
      <c r="FD12" s="135"/>
      <c r="FE12" s="135"/>
      <c r="FF12" s="135"/>
      <c r="FG12" s="135"/>
      <c r="FH12" s="135"/>
      <c r="FI12" s="135"/>
      <c r="FJ12" s="135"/>
      <c r="FK12" s="135"/>
      <c r="FL12" s="135"/>
      <c r="FM12" s="135"/>
      <c r="FN12" s="135"/>
      <c r="FO12" s="135"/>
      <c r="FP12" s="135"/>
      <c r="FQ12" s="135"/>
      <c r="FR12" s="135"/>
      <c r="FS12" s="135"/>
    </row>
    <row r="13" spans="2:175" s="136" customFormat="1" ht="13.5" customHeight="1" x14ac:dyDescent="0.15">
      <c r="B13" s="396"/>
      <c r="C13" s="397">
        <v>5</v>
      </c>
      <c r="D13" s="398"/>
      <c r="E13" s="399">
        <v>2520</v>
      </c>
      <c r="F13" s="399">
        <v>3255</v>
      </c>
      <c r="G13" s="399">
        <v>2915.6794477309209</v>
      </c>
      <c r="H13" s="399">
        <v>91158.8</v>
      </c>
      <c r="I13" s="399">
        <v>1995</v>
      </c>
      <c r="J13" s="399">
        <v>2730</v>
      </c>
      <c r="K13" s="399">
        <v>2359.238249937046</v>
      </c>
      <c r="L13" s="399">
        <v>62232.499999999993</v>
      </c>
      <c r="M13" s="399">
        <v>1260</v>
      </c>
      <c r="N13" s="399">
        <v>1890</v>
      </c>
      <c r="O13" s="399">
        <v>1574.768025421871</v>
      </c>
      <c r="P13" s="399">
        <v>50273.899999999994</v>
      </c>
      <c r="Q13" s="399">
        <v>5775</v>
      </c>
      <c r="R13" s="399">
        <v>7140</v>
      </c>
      <c r="S13" s="399">
        <v>6491.8179820690293</v>
      </c>
      <c r="T13" s="399">
        <v>22421.1</v>
      </c>
      <c r="U13" s="399">
        <v>4200</v>
      </c>
      <c r="V13" s="399">
        <v>5775</v>
      </c>
      <c r="W13" s="399">
        <v>4979.5911497217312</v>
      </c>
      <c r="X13" s="400">
        <v>28099.1</v>
      </c>
      <c r="Y13" s="135"/>
      <c r="Z13" s="135"/>
      <c r="AA13" s="401"/>
      <c r="AB13" s="397"/>
      <c r="AC13" s="402"/>
      <c r="AD13" s="403"/>
      <c r="AE13" s="403"/>
      <c r="AF13" s="403"/>
      <c r="AG13" s="403"/>
      <c r="AH13" s="403"/>
      <c r="AI13" s="403"/>
      <c r="AJ13" s="403"/>
      <c r="AK13" s="403"/>
      <c r="AL13" s="403"/>
      <c r="AM13" s="403"/>
      <c r="AN13" s="403"/>
      <c r="AO13" s="403"/>
      <c r="AP13" s="403"/>
      <c r="AQ13" s="403"/>
      <c r="AR13" s="403"/>
      <c r="AS13" s="403"/>
      <c r="AT13" s="403"/>
      <c r="AU13" s="403"/>
      <c r="AV13" s="403"/>
      <c r="AW13" s="403"/>
      <c r="AX13" s="135"/>
      <c r="AY13" s="135"/>
      <c r="AZ13" s="135"/>
      <c r="BA13" s="135"/>
      <c r="BB13" s="135"/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5"/>
      <c r="BU13" s="135"/>
      <c r="BV13" s="135"/>
      <c r="BW13" s="135"/>
      <c r="BX13" s="135"/>
      <c r="BY13" s="135"/>
      <c r="BZ13" s="135"/>
      <c r="CA13" s="135"/>
      <c r="CB13" s="135"/>
      <c r="CC13" s="135"/>
      <c r="CD13" s="135"/>
      <c r="CE13" s="135"/>
      <c r="CF13" s="135"/>
      <c r="CG13" s="135"/>
      <c r="CH13" s="135"/>
      <c r="CI13" s="135"/>
      <c r="CJ13" s="135"/>
      <c r="CK13" s="135"/>
      <c r="CL13" s="135"/>
      <c r="CM13" s="135"/>
      <c r="CN13" s="135"/>
      <c r="CO13" s="135"/>
      <c r="CP13" s="135"/>
      <c r="CQ13" s="135"/>
      <c r="CR13" s="135"/>
      <c r="CS13" s="135"/>
      <c r="CT13" s="135"/>
      <c r="CU13" s="135"/>
      <c r="CV13" s="135"/>
      <c r="CW13" s="135"/>
      <c r="CX13" s="135"/>
      <c r="CY13" s="135"/>
      <c r="CZ13" s="135"/>
      <c r="DA13" s="135"/>
      <c r="DB13" s="135"/>
      <c r="DC13" s="135"/>
      <c r="DD13" s="135"/>
      <c r="DE13" s="135"/>
      <c r="DF13" s="135"/>
      <c r="DG13" s="135"/>
      <c r="DH13" s="135"/>
      <c r="DI13" s="135"/>
      <c r="DJ13" s="135"/>
      <c r="DK13" s="135"/>
      <c r="DL13" s="135"/>
      <c r="DM13" s="135"/>
      <c r="DN13" s="135"/>
      <c r="DO13" s="135"/>
      <c r="DP13" s="135"/>
      <c r="DQ13" s="135"/>
      <c r="DR13" s="135"/>
      <c r="DS13" s="135"/>
      <c r="DT13" s="135"/>
      <c r="DU13" s="135"/>
      <c r="DV13" s="135"/>
      <c r="DW13" s="135"/>
      <c r="DX13" s="135"/>
      <c r="DY13" s="135"/>
      <c r="DZ13" s="135"/>
      <c r="EA13" s="135"/>
      <c r="EB13" s="135"/>
      <c r="EC13" s="135"/>
      <c r="ED13" s="135"/>
      <c r="EE13" s="135"/>
      <c r="EF13" s="135"/>
      <c r="EG13" s="135"/>
      <c r="EH13" s="135"/>
      <c r="EI13" s="135"/>
      <c r="EJ13" s="135"/>
      <c r="EK13" s="135"/>
      <c r="EL13" s="135"/>
      <c r="EM13" s="135"/>
      <c r="EN13" s="135"/>
      <c r="EO13" s="135"/>
      <c r="EP13" s="135"/>
      <c r="EQ13" s="135"/>
      <c r="ER13" s="135"/>
      <c r="ES13" s="135"/>
      <c r="ET13" s="135"/>
      <c r="EU13" s="135"/>
      <c r="EV13" s="135"/>
      <c r="EW13" s="135"/>
      <c r="EX13" s="135"/>
      <c r="EY13" s="135"/>
      <c r="EZ13" s="135"/>
      <c r="FA13" s="135"/>
      <c r="FB13" s="135"/>
      <c r="FC13" s="135"/>
      <c r="FD13" s="135"/>
      <c r="FE13" s="135"/>
      <c r="FF13" s="135"/>
      <c r="FG13" s="135"/>
      <c r="FH13" s="135"/>
      <c r="FI13" s="135"/>
      <c r="FJ13" s="135"/>
      <c r="FK13" s="135"/>
      <c r="FL13" s="135"/>
      <c r="FM13" s="135"/>
      <c r="FN13" s="135"/>
      <c r="FO13" s="135"/>
      <c r="FP13" s="135"/>
      <c r="FQ13" s="135"/>
      <c r="FR13" s="135"/>
      <c r="FS13" s="135"/>
    </row>
    <row r="14" spans="2:175" s="136" customFormat="1" ht="13.5" customHeight="1" x14ac:dyDescent="0.15">
      <c r="B14" s="396"/>
      <c r="C14" s="397">
        <v>6</v>
      </c>
      <c r="D14" s="398"/>
      <c r="E14" s="399">
        <v>2520</v>
      </c>
      <c r="F14" s="399">
        <v>3307.5</v>
      </c>
      <c r="G14" s="399">
        <v>2946.0865036616046</v>
      </c>
      <c r="H14" s="399">
        <v>63970.299999999996</v>
      </c>
      <c r="I14" s="399">
        <v>2100</v>
      </c>
      <c r="J14" s="399">
        <v>2625</v>
      </c>
      <c r="K14" s="399">
        <v>2332.4399359341837</v>
      </c>
      <c r="L14" s="399">
        <v>47192</v>
      </c>
      <c r="M14" s="399">
        <v>1312.5</v>
      </c>
      <c r="N14" s="399">
        <v>1942.5</v>
      </c>
      <c r="O14" s="399">
        <v>1591.3787650816182</v>
      </c>
      <c r="P14" s="399">
        <v>40280.300000000003</v>
      </c>
      <c r="Q14" s="399">
        <v>6090</v>
      </c>
      <c r="R14" s="399">
        <v>7140</v>
      </c>
      <c r="S14" s="399">
        <v>6647.7743019847794</v>
      </c>
      <c r="T14" s="399">
        <v>16631</v>
      </c>
      <c r="U14" s="399">
        <v>4410</v>
      </c>
      <c r="V14" s="399">
        <v>5512.5</v>
      </c>
      <c r="W14" s="399">
        <v>4931.1995619937852</v>
      </c>
      <c r="X14" s="400">
        <v>18487.800000000003</v>
      </c>
      <c r="Y14" s="135"/>
      <c r="Z14" s="135"/>
      <c r="AA14" s="401"/>
      <c r="AB14" s="397"/>
      <c r="AC14" s="402"/>
      <c r="AD14" s="403"/>
      <c r="AE14" s="403"/>
      <c r="AF14" s="403"/>
      <c r="AG14" s="403"/>
      <c r="AH14" s="403"/>
      <c r="AI14" s="403"/>
      <c r="AJ14" s="403"/>
      <c r="AK14" s="403"/>
      <c r="AL14" s="403"/>
      <c r="AM14" s="403"/>
      <c r="AN14" s="403"/>
      <c r="AO14" s="403"/>
      <c r="AP14" s="403"/>
      <c r="AQ14" s="403"/>
      <c r="AR14" s="403"/>
      <c r="AS14" s="403"/>
      <c r="AT14" s="403"/>
      <c r="AU14" s="403"/>
      <c r="AV14" s="403"/>
      <c r="AW14" s="403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5"/>
      <c r="BX14" s="135"/>
      <c r="BY14" s="135"/>
      <c r="BZ14" s="135"/>
      <c r="CA14" s="135"/>
      <c r="CB14" s="135"/>
      <c r="CC14" s="135"/>
      <c r="CD14" s="135"/>
      <c r="CE14" s="135"/>
      <c r="CF14" s="135"/>
      <c r="CG14" s="135"/>
      <c r="CH14" s="135"/>
      <c r="CI14" s="135"/>
      <c r="CJ14" s="135"/>
      <c r="CK14" s="135"/>
      <c r="CL14" s="135"/>
      <c r="CM14" s="135"/>
      <c r="CN14" s="135"/>
      <c r="CO14" s="135"/>
      <c r="CP14" s="135"/>
      <c r="CQ14" s="135"/>
      <c r="CR14" s="135"/>
      <c r="CS14" s="135"/>
      <c r="CT14" s="135"/>
      <c r="CU14" s="135"/>
      <c r="CV14" s="135"/>
      <c r="CW14" s="135"/>
      <c r="CX14" s="135"/>
      <c r="CY14" s="135"/>
      <c r="CZ14" s="135"/>
      <c r="DA14" s="135"/>
      <c r="DB14" s="135"/>
      <c r="DC14" s="135"/>
      <c r="DD14" s="135"/>
      <c r="DE14" s="135"/>
      <c r="DF14" s="135"/>
      <c r="DG14" s="135"/>
      <c r="DH14" s="135"/>
      <c r="DI14" s="135"/>
      <c r="DJ14" s="135"/>
      <c r="DK14" s="135"/>
      <c r="DL14" s="135"/>
      <c r="DM14" s="135"/>
      <c r="DN14" s="135"/>
      <c r="DO14" s="135"/>
      <c r="DP14" s="135"/>
      <c r="DQ14" s="135"/>
      <c r="DR14" s="135"/>
      <c r="DS14" s="135"/>
      <c r="DT14" s="135"/>
      <c r="DU14" s="135"/>
      <c r="DV14" s="135"/>
      <c r="DW14" s="135"/>
      <c r="DX14" s="135"/>
      <c r="DY14" s="135"/>
      <c r="DZ14" s="135"/>
      <c r="EA14" s="135"/>
      <c r="EB14" s="135"/>
      <c r="EC14" s="135"/>
      <c r="ED14" s="135"/>
      <c r="EE14" s="135"/>
      <c r="EF14" s="135"/>
      <c r="EG14" s="135"/>
      <c r="EH14" s="135"/>
      <c r="EI14" s="135"/>
      <c r="EJ14" s="135"/>
      <c r="EK14" s="135"/>
      <c r="EL14" s="135"/>
      <c r="EM14" s="135"/>
      <c r="EN14" s="135"/>
      <c r="EO14" s="135"/>
      <c r="EP14" s="135"/>
      <c r="EQ14" s="135"/>
      <c r="ER14" s="135"/>
      <c r="ES14" s="135"/>
      <c r="ET14" s="135"/>
      <c r="EU14" s="135"/>
      <c r="EV14" s="135"/>
      <c r="EW14" s="135"/>
      <c r="EX14" s="135"/>
      <c r="EY14" s="135"/>
      <c r="EZ14" s="135"/>
      <c r="FA14" s="135"/>
      <c r="FB14" s="135"/>
      <c r="FC14" s="135"/>
      <c r="FD14" s="135"/>
      <c r="FE14" s="135"/>
      <c r="FF14" s="135"/>
      <c r="FG14" s="135"/>
      <c r="FH14" s="135"/>
      <c r="FI14" s="135"/>
      <c r="FJ14" s="135"/>
      <c r="FK14" s="135"/>
      <c r="FL14" s="135"/>
      <c r="FM14" s="135"/>
      <c r="FN14" s="135"/>
      <c r="FO14" s="135"/>
      <c r="FP14" s="135"/>
      <c r="FQ14" s="135"/>
      <c r="FR14" s="135"/>
      <c r="FS14" s="135"/>
    </row>
    <row r="15" spans="2:175" s="136" customFormat="1" ht="13.5" customHeight="1" x14ac:dyDescent="0.15">
      <c r="B15" s="396"/>
      <c r="C15" s="397">
        <v>7</v>
      </c>
      <c r="D15" s="398"/>
      <c r="E15" s="399">
        <v>2520</v>
      </c>
      <c r="F15" s="399">
        <v>3307.5</v>
      </c>
      <c r="G15" s="399">
        <v>2920.5086869831484</v>
      </c>
      <c r="H15" s="399">
        <v>80989.8</v>
      </c>
      <c r="I15" s="399">
        <v>2100</v>
      </c>
      <c r="J15" s="399">
        <v>2730</v>
      </c>
      <c r="K15" s="399">
        <v>2369.8598610937902</v>
      </c>
      <c r="L15" s="399">
        <v>55569.400000000009</v>
      </c>
      <c r="M15" s="399">
        <v>1312.5</v>
      </c>
      <c r="N15" s="399">
        <v>2100</v>
      </c>
      <c r="O15" s="399">
        <v>1622.3497986061807</v>
      </c>
      <c r="P15" s="399">
        <v>57336</v>
      </c>
      <c r="Q15" s="399">
        <v>6195</v>
      </c>
      <c r="R15" s="399">
        <v>7350</v>
      </c>
      <c r="S15" s="399">
        <v>6849.1847879106226</v>
      </c>
      <c r="T15" s="399">
        <v>21211.3</v>
      </c>
      <c r="U15" s="399">
        <v>4410</v>
      </c>
      <c r="V15" s="399">
        <v>5460</v>
      </c>
      <c r="W15" s="399">
        <v>4937.313373488144</v>
      </c>
      <c r="X15" s="400">
        <v>26061.8</v>
      </c>
      <c r="Y15" s="135"/>
      <c r="Z15" s="135"/>
      <c r="AA15" s="401"/>
      <c r="AB15" s="397"/>
      <c r="AC15" s="402"/>
      <c r="AD15" s="403"/>
      <c r="AE15" s="403"/>
      <c r="AF15" s="403"/>
      <c r="AG15" s="403"/>
      <c r="AH15" s="403"/>
      <c r="AI15" s="403"/>
      <c r="AJ15" s="403"/>
      <c r="AK15" s="403"/>
      <c r="AL15" s="403"/>
      <c r="AM15" s="403"/>
      <c r="AN15" s="403"/>
      <c r="AO15" s="403"/>
      <c r="AP15" s="403"/>
      <c r="AQ15" s="403"/>
      <c r="AR15" s="403"/>
      <c r="AS15" s="403"/>
      <c r="AT15" s="403"/>
      <c r="AU15" s="403"/>
      <c r="AV15" s="403"/>
      <c r="AW15" s="403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  <c r="CB15" s="135"/>
      <c r="CC15" s="135"/>
      <c r="CD15" s="135"/>
      <c r="CE15" s="135"/>
      <c r="CF15" s="135"/>
      <c r="CG15" s="135"/>
      <c r="CH15" s="135"/>
      <c r="CI15" s="135"/>
      <c r="CJ15" s="135"/>
      <c r="CK15" s="135"/>
      <c r="CL15" s="135"/>
      <c r="CM15" s="135"/>
      <c r="CN15" s="135"/>
      <c r="CO15" s="135"/>
      <c r="CP15" s="135"/>
      <c r="CQ15" s="135"/>
      <c r="CR15" s="135"/>
      <c r="CS15" s="135"/>
      <c r="CT15" s="135"/>
      <c r="CU15" s="135"/>
      <c r="CV15" s="135"/>
      <c r="CW15" s="135"/>
      <c r="CX15" s="135"/>
      <c r="CY15" s="135"/>
      <c r="CZ15" s="135"/>
      <c r="DA15" s="135"/>
      <c r="DB15" s="135"/>
      <c r="DC15" s="135"/>
      <c r="DD15" s="135"/>
      <c r="DE15" s="135"/>
      <c r="DF15" s="135"/>
      <c r="DG15" s="135"/>
      <c r="DH15" s="135"/>
      <c r="DI15" s="135"/>
      <c r="DJ15" s="135"/>
      <c r="DK15" s="135"/>
      <c r="DL15" s="135"/>
      <c r="DM15" s="135"/>
      <c r="DN15" s="135"/>
      <c r="DO15" s="135"/>
      <c r="DP15" s="135"/>
      <c r="DQ15" s="135"/>
      <c r="DR15" s="135"/>
      <c r="DS15" s="135"/>
      <c r="DT15" s="135"/>
      <c r="DU15" s="135"/>
      <c r="DV15" s="135"/>
      <c r="DW15" s="135"/>
      <c r="DX15" s="135"/>
      <c r="DY15" s="135"/>
      <c r="DZ15" s="135"/>
      <c r="EA15" s="135"/>
      <c r="EB15" s="135"/>
      <c r="EC15" s="135"/>
      <c r="ED15" s="135"/>
      <c r="EE15" s="135"/>
      <c r="EF15" s="135"/>
      <c r="EG15" s="135"/>
      <c r="EH15" s="135"/>
      <c r="EI15" s="135"/>
      <c r="EJ15" s="135"/>
      <c r="EK15" s="135"/>
      <c r="EL15" s="135"/>
      <c r="EM15" s="135"/>
      <c r="EN15" s="135"/>
      <c r="EO15" s="135"/>
      <c r="EP15" s="135"/>
      <c r="EQ15" s="135"/>
      <c r="ER15" s="135"/>
      <c r="ES15" s="135"/>
      <c r="ET15" s="135"/>
      <c r="EU15" s="135"/>
      <c r="EV15" s="135"/>
      <c r="EW15" s="135"/>
      <c r="EX15" s="135"/>
      <c r="EY15" s="135"/>
      <c r="EZ15" s="135"/>
      <c r="FA15" s="135"/>
      <c r="FB15" s="135"/>
      <c r="FC15" s="135"/>
      <c r="FD15" s="135"/>
      <c r="FE15" s="135"/>
      <c r="FF15" s="135"/>
      <c r="FG15" s="135"/>
      <c r="FH15" s="135"/>
      <c r="FI15" s="135"/>
      <c r="FJ15" s="135"/>
      <c r="FK15" s="135"/>
      <c r="FL15" s="135"/>
      <c r="FM15" s="135"/>
      <c r="FN15" s="135"/>
      <c r="FO15" s="135"/>
      <c r="FP15" s="135"/>
      <c r="FQ15" s="135"/>
      <c r="FR15" s="135"/>
      <c r="FS15" s="135"/>
    </row>
    <row r="16" spans="2:175" s="136" customFormat="1" ht="13.5" customHeight="1" x14ac:dyDescent="0.15">
      <c r="B16" s="396"/>
      <c r="C16" s="397">
        <v>8</v>
      </c>
      <c r="D16" s="398"/>
      <c r="E16" s="399">
        <v>2625</v>
      </c>
      <c r="F16" s="399">
        <v>3097.5</v>
      </c>
      <c r="G16" s="399">
        <v>2874.4533353540669</v>
      </c>
      <c r="H16" s="399">
        <v>65547.100000000006</v>
      </c>
      <c r="I16" s="399">
        <v>2100</v>
      </c>
      <c r="J16" s="399">
        <v>2520</v>
      </c>
      <c r="K16" s="399">
        <v>2339.9447986663681</v>
      </c>
      <c r="L16" s="399">
        <v>55799.5</v>
      </c>
      <c r="M16" s="399">
        <v>1575</v>
      </c>
      <c r="N16" s="399">
        <v>2205</v>
      </c>
      <c r="O16" s="399">
        <v>1780.0107365387353</v>
      </c>
      <c r="P16" s="400">
        <v>49346.7</v>
      </c>
      <c r="Q16" s="399">
        <v>6615</v>
      </c>
      <c r="R16" s="399">
        <v>7350</v>
      </c>
      <c r="S16" s="399">
        <v>6999.8927726255142</v>
      </c>
      <c r="T16" s="399">
        <v>17976.7</v>
      </c>
      <c r="U16" s="399">
        <v>4515</v>
      </c>
      <c r="V16" s="399">
        <v>5250</v>
      </c>
      <c r="W16" s="399">
        <v>4928.3398188656065</v>
      </c>
      <c r="X16" s="400">
        <v>21993.800000000003</v>
      </c>
      <c r="Y16" s="135"/>
      <c r="Z16" s="135"/>
      <c r="AA16" s="401"/>
      <c r="AB16" s="397"/>
      <c r="AC16" s="402"/>
      <c r="AD16" s="403"/>
      <c r="AE16" s="403"/>
      <c r="AF16" s="403"/>
      <c r="AG16" s="403"/>
      <c r="AH16" s="403"/>
      <c r="AI16" s="403"/>
      <c r="AJ16" s="403"/>
      <c r="AK16" s="403"/>
      <c r="AL16" s="403"/>
      <c r="AM16" s="403"/>
      <c r="AN16" s="403"/>
      <c r="AO16" s="403"/>
      <c r="AP16" s="403"/>
      <c r="AQ16" s="403"/>
      <c r="AR16" s="403"/>
      <c r="AS16" s="403"/>
      <c r="AT16" s="403"/>
      <c r="AU16" s="403"/>
      <c r="AV16" s="403"/>
      <c r="AW16" s="403"/>
      <c r="AX16" s="135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/>
      <c r="CD16" s="135"/>
      <c r="CE16" s="135"/>
      <c r="CF16" s="135"/>
      <c r="CG16" s="135"/>
      <c r="CH16" s="135"/>
      <c r="CI16" s="135"/>
      <c r="CJ16" s="135"/>
      <c r="CK16" s="135"/>
      <c r="CL16" s="135"/>
      <c r="CM16" s="135"/>
      <c r="CN16" s="135"/>
      <c r="CO16" s="135"/>
      <c r="CP16" s="135"/>
      <c r="CQ16" s="135"/>
      <c r="CR16" s="135"/>
      <c r="CS16" s="135"/>
      <c r="CT16" s="135"/>
      <c r="CU16" s="135"/>
      <c r="CV16" s="135"/>
      <c r="CW16" s="135"/>
      <c r="CX16" s="135"/>
      <c r="CY16" s="135"/>
      <c r="CZ16" s="135"/>
      <c r="DA16" s="135"/>
      <c r="DB16" s="135"/>
      <c r="DC16" s="135"/>
      <c r="DD16" s="135"/>
      <c r="DE16" s="135"/>
      <c r="DF16" s="135"/>
      <c r="DG16" s="135"/>
      <c r="DH16" s="135"/>
      <c r="DI16" s="135"/>
      <c r="DJ16" s="135"/>
      <c r="DK16" s="135"/>
      <c r="DL16" s="135"/>
      <c r="DM16" s="135"/>
      <c r="DN16" s="135"/>
      <c r="DO16" s="135"/>
      <c r="DP16" s="135"/>
      <c r="DQ16" s="135"/>
      <c r="DR16" s="135"/>
      <c r="DS16" s="135"/>
      <c r="DT16" s="135"/>
      <c r="DU16" s="135"/>
      <c r="DV16" s="135"/>
      <c r="DW16" s="135"/>
      <c r="DX16" s="135"/>
      <c r="DY16" s="135"/>
      <c r="DZ16" s="135"/>
      <c r="EA16" s="135"/>
      <c r="EB16" s="135"/>
      <c r="EC16" s="135"/>
      <c r="ED16" s="135"/>
      <c r="EE16" s="135"/>
      <c r="EF16" s="135"/>
      <c r="EG16" s="135"/>
      <c r="EH16" s="135"/>
      <c r="EI16" s="135"/>
      <c r="EJ16" s="135"/>
      <c r="EK16" s="135"/>
      <c r="EL16" s="135"/>
      <c r="EM16" s="135"/>
      <c r="EN16" s="135"/>
      <c r="EO16" s="135"/>
      <c r="EP16" s="135"/>
      <c r="EQ16" s="135"/>
      <c r="ER16" s="135"/>
      <c r="ES16" s="135"/>
      <c r="ET16" s="135"/>
      <c r="EU16" s="135"/>
      <c r="EV16" s="135"/>
      <c r="EW16" s="135"/>
      <c r="EX16" s="135"/>
      <c r="EY16" s="135"/>
      <c r="EZ16" s="135"/>
      <c r="FA16" s="135"/>
      <c r="FB16" s="135"/>
      <c r="FC16" s="135"/>
      <c r="FD16" s="135"/>
      <c r="FE16" s="135"/>
      <c r="FF16" s="135"/>
      <c r="FG16" s="135"/>
      <c r="FH16" s="135"/>
      <c r="FI16" s="135"/>
      <c r="FJ16" s="135"/>
      <c r="FK16" s="135"/>
      <c r="FL16" s="135"/>
      <c r="FM16" s="135"/>
      <c r="FN16" s="135"/>
      <c r="FO16" s="135"/>
      <c r="FP16" s="135"/>
      <c r="FQ16" s="135"/>
      <c r="FR16" s="135"/>
      <c r="FS16" s="135"/>
    </row>
    <row r="17" spans="2:175" s="136" customFormat="1" ht="13.5" customHeight="1" x14ac:dyDescent="0.15">
      <c r="B17" s="396"/>
      <c r="C17" s="397">
        <v>9</v>
      </c>
      <c r="D17" s="398"/>
      <c r="E17" s="399">
        <v>2520</v>
      </c>
      <c r="F17" s="399">
        <v>3360</v>
      </c>
      <c r="G17" s="399">
        <v>3038.5282287217674</v>
      </c>
      <c r="H17" s="399">
        <v>53448</v>
      </c>
      <c r="I17" s="399">
        <v>2100</v>
      </c>
      <c r="J17" s="399">
        <v>2730</v>
      </c>
      <c r="K17" s="399">
        <v>2411.8768821627418</v>
      </c>
      <c r="L17" s="399">
        <v>51201.8</v>
      </c>
      <c r="M17" s="399">
        <v>1522.5</v>
      </c>
      <c r="N17" s="399">
        <v>2205</v>
      </c>
      <c r="O17" s="399">
        <v>1799.8019286545214</v>
      </c>
      <c r="P17" s="399">
        <v>42705.9</v>
      </c>
      <c r="Q17" s="399">
        <v>6510</v>
      </c>
      <c r="R17" s="399">
        <v>7560</v>
      </c>
      <c r="S17" s="399">
        <v>7020.7279511111819</v>
      </c>
      <c r="T17" s="399">
        <v>13111.699999999999</v>
      </c>
      <c r="U17" s="399">
        <v>4515</v>
      </c>
      <c r="V17" s="399">
        <v>5512.5</v>
      </c>
      <c r="W17" s="399">
        <v>4969.8517820882771</v>
      </c>
      <c r="X17" s="400">
        <v>17572.199999999997</v>
      </c>
      <c r="Y17" s="135"/>
      <c r="Z17" s="135"/>
      <c r="AA17" s="401"/>
      <c r="AB17" s="397"/>
      <c r="AC17" s="402"/>
      <c r="AD17" s="403"/>
      <c r="AE17" s="403"/>
      <c r="AF17" s="403"/>
      <c r="AG17" s="403"/>
      <c r="AH17" s="403"/>
      <c r="AI17" s="403"/>
      <c r="AJ17" s="403"/>
      <c r="AK17" s="403"/>
      <c r="AL17" s="403"/>
      <c r="AM17" s="403"/>
      <c r="AN17" s="403"/>
      <c r="AO17" s="403"/>
      <c r="AP17" s="403"/>
      <c r="AQ17" s="403"/>
      <c r="AR17" s="403"/>
      <c r="AS17" s="403"/>
      <c r="AT17" s="403"/>
      <c r="AU17" s="403"/>
      <c r="AV17" s="403"/>
      <c r="AW17" s="403"/>
      <c r="AX17" s="135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5"/>
      <c r="CA17" s="135"/>
      <c r="CB17" s="135"/>
      <c r="CC17" s="135"/>
      <c r="CD17" s="135"/>
      <c r="CE17" s="135"/>
      <c r="CF17" s="135"/>
      <c r="CG17" s="135"/>
      <c r="CH17" s="135"/>
      <c r="CI17" s="135"/>
      <c r="CJ17" s="135"/>
      <c r="CK17" s="135"/>
      <c r="CL17" s="135"/>
      <c r="CM17" s="135"/>
      <c r="CN17" s="135"/>
      <c r="CO17" s="135"/>
      <c r="CP17" s="135"/>
      <c r="CQ17" s="135"/>
      <c r="CR17" s="135"/>
      <c r="CS17" s="135"/>
      <c r="CT17" s="135"/>
      <c r="CU17" s="135"/>
      <c r="CV17" s="135"/>
      <c r="CW17" s="135"/>
      <c r="CX17" s="135"/>
      <c r="CY17" s="135"/>
      <c r="CZ17" s="135"/>
      <c r="DA17" s="135"/>
      <c r="DB17" s="135"/>
      <c r="DC17" s="135"/>
      <c r="DD17" s="135"/>
      <c r="DE17" s="135"/>
      <c r="DF17" s="135"/>
      <c r="DG17" s="135"/>
      <c r="DH17" s="135"/>
      <c r="DI17" s="135"/>
      <c r="DJ17" s="135"/>
      <c r="DK17" s="135"/>
      <c r="DL17" s="135"/>
      <c r="DM17" s="135"/>
      <c r="DN17" s="135"/>
      <c r="DO17" s="135"/>
      <c r="DP17" s="135"/>
      <c r="DQ17" s="135"/>
      <c r="DR17" s="135"/>
      <c r="DS17" s="135"/>
      <c r="DT17" s="135"/>
      <c r="DU17" s="135"/>
      <c r="DV17" s="135"/>
      <c r="DW17" s="135"/>
      <c r="DX17" s="135"/>
      <c r="DY17" s="135"/>
      <c r="DZ17" s="135"/>
      <c r="EA17" s="135"/>
      <c r="EB17" s="135"/>
      <c r="EC17" s="135"/>
      <c r="ED17" s="135"/>
      <c r="EE17" s="135"/>
      <c r="EF17" s="135"/>
      <c r="EG17" s="135"/>
      <c r="EH17" s="135"/>
      <c r="EI17" s="135"/>
      <c r="EJ17" s="135"/>
      <c r="EK17" s="135"/>
      <c r="EL17" s="135"/>
      <c r="EM17" s="135"/>
      <c r="EN17" s="135"/>
      <c r="EO17" s="135"/>
      <c r="EP17" s="135"/>
      <c r="EQ17" s="135"/>
      <c r="ER17" s="135"/>
      <c r="ES17" s="135"/>
      <c r="ET17" s="135"/>
      <c r="EU17" s="135"/>
      <c r="EV17" s="135"/>
      <c r="EW17" s="135"/>
      <c r="EX17" s="135"/>
      <c r="EY17" s="135"/>
      <c r="EZ17" s="135"/>
      <c r="FA17" s="135"/>
      <c r="FB17" s="135"/>
      <c r="FC17" s="135"/>
      <c r="FD17" s="135"/>
      <c r="FE17" s="135"/>
      <c r="FF17" s="135"/>
      <c r="FG17" s="135"/>
      <c r="FH17" s="135"/>
      <c r="FI17" s="135"/>
      <c r="FJ17" s="135"/>
      <c r="FK17" s="135"/>
      <c r="FL17" s="135"/>
      <c r="FM17" s="135"/>
      <c r="FN17" s="135"/>
      <c r="FO17" s="135"/>
      <c r="FP17" s="135"/>
      <c r="FQ17" s="135"/>
      <c r="FR17" s="135"/>
      <c r="FS17" s="135"/>
    </row>
    <row r="18" spans="2:175" s="136" customFormat="1" ht="13.5" customHeight="1" x14ac:dyDescent="0.15">
      <c r="B18" s="396"/>
      <c r="C18" s="397">
        <v>10</v>
      </c>
      <c r="D18" s="398"/>
      <c r="E18" s="399">
        <v>2730</v>
      </c>
      <c r="F18" s="399">
        <v>3780</v>
      </c>
      <c r="G18" s="399">
        <v>3204.7485848380211</v>
      </c>
      <c r="H18" s="399">
        <v>63905.600000000006</v>
      </c>
      <c r="I18" s="399">
        <v>2257.5</v>
      </c>
      <c r="J18" s="399">
        <v>2835</v>
      </c>
      <c r="K18" s="399">
        <v>2520.2426971033969</v>
      </c>
      <c r="L18" s="399">
        <v>58597.5</v>
      </c>
      <c r="M18" s="399">
        <v>1522.5</v>
      </c>
      <c r="N18" s="399">
        <v>2257.5</v>
      </c>
      <c r="O18" s="399">
        <v>1814.631535843165</v>
      </c>
      <c r="P18" s="399">
        <v>55160.3</v>
      </c>
      <c r="Q18" s="399">
        <v>6615</v>
      </c>
      <c r="R18" s="399">
        <v>7875</v>
      </c>
      <c r="S18" s="399">
        <v>7185.7317982939339</v>
      </c>
      <c r="T18" s="399">
        <v>18277.600000000002</v>
      </c>
      <c r="U18" s="399">
        <v>4515</v>
      </c>
      <c r="V18" s="399">
        <v>5512.5</v>
      </c>
      <c r="W18" s="399">
        <v>5063.8083542536488</v>
      </c>
      <c r="X18" s="400">
        <v>23182.300000000003</v>
      </c>
      <c r="Y18" s="135"/>
      <c r="Z18" s="135"/>
      <c r="AA18" s="401"/>
      <c r="AB18" s="397"/>
      <c r="AC18" s="402"/>
      <c r="AD18" s="403"/>
      <c r="AE18" s="403"/>
      <c r="AF18" s="403"/>
      <c r="AG18" s="403"/>
      <c r="AH18" s="403"/>
      <c r="AI18" s="403"/>
      <c r="AJ18" s="403"/>
      <c r="AK18" s="403"/>
      <c r="AL18" s="403"/>
      <c r="AM18" s="403"/>
      <c r="AN18" s="403"/>
      <c r="AO18" s="403"/>
      <c r="AP18" s="403"/>
      <c r="AQ18" s="403"/>
      <c r="AR18" s="403"/>
      <c r="AS18" s="403"/>
      <c r="AT18" s="403"/>
      <c r="AU18" s="403"/>
      <c r="AV18" s="403"/>
      <c r="AW18" s="403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5"/>
      <c r="FE18" s="135"/>
      <c r="FF18" s="135"/>
      <c r="FG18" s="135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</row>
    <row r="19" spans="2:175" s="136" customFormat="1" ht="13.5" customHeight="1" x14ac:dyDescent="0.15">
      <c r="B19" s="396"/>
      <c r="C19" s="397">
        <v>11</v>
      </c>
      <c r="D19" s="398"/>
      <c r="E19" s="399">
        <v>2730</v>
      </c>
      <c r="F19" s="399">
        <v>3990</v>
      </c>
      <c r="G19" s="399">
        <v>3456.8153431575311</v>
      </c>
      <c r="H19" s="399">
        <v>54498</v>
      </c>
      <c r="I19" s="399">
        <v>2310</v>
      </c>
      <c r="J19" s="399">
        <v>2940.105</v>
      </c>
      <c r="K19" s="399">
        <v>2631.5560551897361</v>
      </c>
      <c r="L19" s="399">
        <v>44656.5</v>
      </c>
      <c r="M19" s="399">
        <v>1470</v>
      </c>
      <c r="N19" s="399">
        <v>2205</v>
      </c>
      <c r="O19" s="399">
        <v>1760.3988039468293</v>
      </c>
      <c r="P19" s="399">
        <v>38480.5</v>
      </c>
      <c r="Q19" s="399">
        <v>6825</v>
      </c>
      <c r="R19" s="399">
        <v>7875</v>
      </c>
      <c r="S19" s="399">
        <v>7357.4308366905798</v>
      </c>
      <c r="T19" s="399">
        <v>15067.300000000001</v>
      </c>
      <c r="U19" s="399">
        <v>4725</v>
      </c>
      <c r="V19" s="399">
        <v>5617.5</v>
      </c>
      <c r="W19" s="399">
        <v>5172.5910117362682</v>
      </c>
      <c r="X19" s="400">
        <v>18020.900000000001</v>
      </c>
      <c r="Y19" s="135"/>
      <c r="Z19" s="135"/>
      <c r="AA19" s="401"/>
      <c r="AB19" s="397"/>
      <c r="AC19" s="402"/>
      <c r="AD19" s="403"/>
      <c r="AE19" s="403"/>
      <c r="AF19" s="403"/>
      <c r="AG19" s="403"/>
      <c r="AH19" s="403"/>
      <c r="AI19" s="403"/>
      <c r="AJ19" s="403"/>
      <c r="AK19" s="403"/>
      <c r="AL19" s="403"/>
      <c r="AM19" s="403"/>
      <c r="AN19" s="403"/>
      <c r="AO19" s="403"/>
      <c r="AP19" s="403"/>
      <c r="AQ19" s="403"/>
      <c r="AR19" s="403"/>
      <c r="AS19" s="403"/>
      <c r="AT19" s="403"/>
      <c r="AU19" s="403"/>
      <c r="AV19" s="403"/>
      <c r="AW19" s="403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35"/>
      <c r="BV19" s="135"/>
      <c r="BW19" s="135"/>
      <c r="BX19" s="135"/>
      <c r="BY19" s="135"/>
      <c r="BZ19" s="135"/>
      <c r="CA19" s="135"/>
      <c r="CB19" s="135"/>
      <c r="CC19" s="135"/>
      <c r="CD19" s="135"/>
      <c r="CE19" s="135"/>
      <c r="CF19" s="135"/>
      <c r="CG19" s="135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5"/>
      <c r="CV19" s="135"/>
      <c r="CW19" s="135"/>
      <c r="CX19" s="135"/>
      <c r="CY19" s="135"/>
      <c r="CZ19" s="135"/>
      <c r="DA19" s="135"/>
      <c r="DB19" s="135"/>
      <c r="DC19" s="135"/>
      <c r="DD19" s="135"/>
      <c r="DE19" s="135"/>
      <c r="DF19" s="135"/>
      <c r="DG19" s="135"/>
      <c r="DH19" s="135"/>
      <c r="DI19" s="135"/>
      <c r="DJ19" s="135"/>
      <c r="DK19" s="135"/>
      <c r="DL19" s="135"/>
      <c r="DM19" s="135"/>
      <c r="DN19" s="135"/>
      <c r="DO19" s="135"/>
      <c r="DP19" s="135"/>
      <c r="DQ19" s="135"/>
      <c r="DR19" s="135"/>
      <c r="DS19" s="135"/>
      <c r="DT19" s="135"/>
      <c r="DU19" s="135"/>
      <c r="DV19" s="135"/>
      <c r="DW19" s="135"/>
      <c r="DX19" s="135"/>
      <c r="DY19" s="135"/>
      <c r="DZ19" s="135"/>
      <c r="EA19" s="135"/>
      <c r="EB19" s="135"/>
      <c r="EC19" s="135"/>
      <c r="ED19" s="135"/>
      <c r="EE19" s="135"/>
      <c r="EF19" s="135"/>
      <c r="EG19" s="135"/>
      <c r="EH19" s="135"/>
      <c r="EI19" s="135"/>
      <c r="EJ19" s="135"/>
      <c r="EK19" s="135"/>
      <c r="EL19" s="135"/>
      <c r="EM19" s="135"/>
      <c r="EN19" s="135"/>
      <c r="EO19" s="135"/>
      <c r="EP19" s="135"/>
      <c r="EQ19" s="135"/>
      <c r="ER19" s="135"/>
      <c r="ES19" s="135"/>
      <c r="ET19" s="135"/>
      <c r="EU19" s="135"/>
      <c r="EV19" s="135"/>
      <c r="EW19" s="135"/>
      <c r="EX19" s="135"/>
      <c r="EY19" s="135"/>
      <c r="EZ19" s="135"/>
      <c r="FA19" s="135"/>
      <c r="FB19" s="135"/>
      <c r="FC19" s="135"/>
      <c r="FD19" s="135"/>
      <c r="FE19" s="135"/>
      <c r="FF19" s="135"/>
      <c r="FG19" s="135"/>
      <c r="FH19" s="135"/>
      <c r="FI19" s="135"/>
      <c r="FJ19" s="135"/>
      <c r="FK19" s="135"/>
      <c r="FL19" s="135"/>
      <c r="FM19" s="135"/>
      <c r="FN19" s="135"/>
      <c r="FO19" s="135"/>
      <c r="FP19" s="135"/>
      <c r="FQ19" s="135"/>
      <c r="FR19" s="135"/>
      <c r="FS19" s="135"/>
    </row>
    <row r="20" spans="2:175" s="136" customFormat="1" ht="13.5" customHeight="1" x14ac:dyDescent="0.15">
      <c r="B20" s="396"/>
      <c r="C20" s="397">
        <v>12</v>
      </c>
      <c r="D20" s="398"/>
      <c r="E20" s="399">
        <v>2835</v>
      </c>
      <c r="F20" s="399">
        <v>4200</v>
      </c>
      <c r="G20" s="399">
        <v>3701.4782315657817</v>
      </c>
      <c r="H20" s="399">
        <v>63321.399999999994</v>
      </c>
      <c r="I20" s="399">
        <v>2415</v>
      </c>
      <c r="J20" s="399">
        <v>3045</v>
      </c>
      <c r="K20" s="399">
        <v>2790.320837388053</v>
      </c>
      <c r="L20" s="399">
        <v>51675.8</v>
      </c>
      <c r="M20" s="399">
        <v>1470</v>
      </c>
      <c r="N20" s="399">
        <v>2205</v>
      </c>
      <c r="O20" s="399">
        <v>1696.1730838298226</v>
      </c>
      <c r="P20" s="399">
        <v>44443.199999999997</v>
      </c>
      <c r="Q20" s="399">
        <v>6825</v>
      </c>
      <c r="R20" s="399">
        <v>7875</v>
      </c>
      <c r="S20" s="399">
        <v>7464.4449813593346</v>
      </c>
      <c r="T20" s="399">
        <v>20579.099999999999</v>
      </c>
      <c r="U20" s="399">
        <v>4725</v>
      </c>
      <c r="V20" s="399">
        <v>5565</v>
      </c>
      <c r="W20" s="399">
        <v>5237.5944359297164</v>
      </c>
      <c r="X20" s="400">
        <v>19162</v>
      </c>
      <c r="Y20" s="135"/>
      <c r="Z20" s="135"/>
      <c r="AA20" s="401"/>
      <c r="AB20" s="397"/>
      <c r="AC20" s="402"/>
      <c r="AD20" s="403"/>
      <c r="AE20" s="403"/>
      <c r="AF20" s="403"/>
      <c r="AG20" s="403"/>
      <c r="AH20" s="403"/>
      <c r="AI20" s="403"/>
      <c r="AJ20" s="403"/>
      <c r="AK20" s="403"/>
      <c r="AL20" s="403"/>
      <c r="AM20" s="403"/>
      <c r="AN20" s="403"/>
      <c r="AO20" s="403"/>
      <c r="AP20" s="403"/>
      <c r="AQ20" s="403"/>
      <c r="AR20" s="403"/>
      <c r="AS20" s="403"/>
      <c r="AT20" s="403"/>
      <c r="AU20" s="403"/>
      <c r="AV20" s="403"/>
      <c r="AW20" s="403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  <c r="CI20" s="135"/>
      <c r="CJ20" s="135"/>
      <c r="CK20" s="135"/>
      <c r="CL20" s="135"/>
      <c r="CM20" s="135"/>
      <c r="CN20" s="135"/>
      <c r="CO20" s="135"/>
      <c r="CP20" s="135"/>
      <c r="CQ20" s="135"/>
      <c r="CR20" s="135"/>
      <c r="CS20" s="135"/>
      <c r="CT20" s="135"/>
      <c r="CU20" s="135"/>
      <c r="CV20" s="135"/>
      <c r="CW20" s="135"/>
      <c r="CX20" s="135"/>
      <c r="CY20" s="135"/>
      <c r="CZ20" s="135"/>
      <c r="DA20" s="135"/>
      <c r="DB20" s="135"/>
      <c r="DC20" s="135"/>
      <c r="DD20" s="135"/>
      <c r="DE20" s="135"/>
      <c r="DF20" s="135"/>
      <c r="DG20" s="135"/>
      <c r="DH20" s="135"/>
      <c r="DI20" s="135"/>
      <c r="DJ20" s="135"/>
      <c r="DK20" s="135"/>
      <c r="DL20" s="135"/>
      <c r="DM20" s="135"/>
      <c r="DN20" s="135"/>
      <c r="DO20" s="135"/>
      <c r="DP20" s="135"/>
      <c r="DQ20" s="135"/>
      <c r="DR20" s="135"/>
      <c r="DS20" s="135"/>
      <c r="DT20" s="135"/>
      <c r="DU20" s="135"/>
      <c r="DV20" s="135"/>
      <c r="DW20" s="135"/>
      <c r="DX20" s="135"/>
      <c r="DY20" s="135"/>
      <c r="DZ20" s="135"/>
      <c r="EA20" s="135"/>
      <c r="EB20" s="135"/>
      <c r="EC20" s="135"/>
      <c r="ED20" s="135"/>
      <c r="EE20" s="135"/>
      <c r="EF20" s="135"/>
      <c r="EG20" s="135"/>
      <c r="EH20" s="135"/>
      <c r="EI20" s="135"/>
      <c r="EJ20" s="135"/>
      <c r="EK20" s="135"/>
      <c r="EL20" s="135"/>
      <c r="EM20" s="135"/>
      <c r="EN20" s="135"/>
      <c r="EO20" s="135"/>
      <c r="EP20" s="135"/>
      <c r="EQ20" s="135"/>
      <c r="ER20" s="135"/>
      <c r="ES20" s="135"/>
      <c r="ET20" s="135"/>
      <c r="EU20" s="135"/>
      <c r="EV20" s="135"/>
      <c r="EW20" s="135"/>
      <c r="EX20" s="135"/>
      <c r="EY20" s="135"/>
      <c r="EZ20" s="135"/>
      <c r="FA20" s="135"/>
      <c r="FB20" s="135"/>
      <c r="FC20" s="135"/>
      <c r="FD20" s="135"/>
      <c r="FE20" s="135"/>
      <c r="FF20" s="135"/>
      <c r="FG20" s="135"/>
      <c r="FH20" s="135"/>
      <c r="FI20" s="135"/>
      <c r="FJ20" s="135"/>
      <c r="FK20" s="135"/>
      <c r="FL20" s="135"/>
      <c r="FM20" s="135"/>
      <c r="FN20" s="135"/>
      <c r="FO20" s="135"/>
      <c r="FP20" s="135"/>
      <c r="FQ20" s="135"/>
      <c r="FR20" s="135"/>
      <c r="FS20" s="135"/>
    </row>
    <row r="21" spans="2:175" s="136" customFormat="1" ht="13.5" customHeight="1" x14ac:dyDescent="0.15">
      <c r="B21" s="396" t="s">
        <v>267</v>
      </c>
      <c r="C21" s="397">
        <v>1</v>
      </c>
      <c r="D21" s="398" t="s">
        <v>268</v>
      </c>
      <c r="E21" s="399">
        <v>2835</v>
      </c>
      <c r="F21" s="399">
        <v>4200</v>
      </c>
      <c r="G21" s="399">
        <v>3472.5678912159292</v>
      </c>
      <c r="H21" s="400">
        <v>89219.900000000009</v>
      </c>
      <c r="I21" s="399">
        <v>2415</v>
      </c>
      <c r="J21" s="399">
        <v>3045</v>
      </c>
      <c r="K21" s="399">
        <v>2708.1751110474784</v>
      </c>
      <c r="L21" s="399">
        <v>77297.100000000006</v>
      </c>
      <c r="M21" s="399">
        <v>1470</v>
      </c>
      <c r="N21" s="399">
        <v>2205</v>
      </c>
      <c r="O21" s="399">
        <v>1683.6520812182741</v>
      </c>
      <c r="P21" s="399">
        <v>55049.5</v>
      </c>
      <c r="Q21" s="399">
        <v>6300</v>
      </c>
      <c r="R21" s="399">
        <v>7980</v>
      </c>
      <c r="S21" s="399">
        <v>7219.2833658306981</v>
      </c>
      <c r="T21" s="399">
        <v>18046.5</v>
      </c>
      <c r="U21" s="399">
        <v>4305</v>
      </c>
      <c r="V21" s="399">
        <v>5512.5</v>
      </c>
      <c r="W21" s="399">
        <v>4991.369832161814</v>
      </c>
      <c r="X21" s="400">
        <v>27184.3</v>
      </c>
      <c r="Y21" s="135"/>
      <c r="Z21" s="135"/>
      <c r="AA21" s="401"/>
      <c r="AB21" s="397"/>
      <c r="AC21" s="402"/>
      <c r="AD21" s="403"/>
      <c r="AE21" s="403"/>
      <c r="AF21" s="403"/>
      <c r="AG21" s="403"/>
      <c r="AH21" s="403"/>
      <c r="AI21" s="403"/>
      <c r="AJ21" s="403"/>
      <c r="AK21" s="403"/>
      <c r="AL21" s="403"/>
      <c r="AM21" s="403"/>
      <c r="AN21" s="403"/>
      <c r="AO21" s="403"/>
      <c r="AP21" s="403"/>
      <c r="AQ21" s="403"/>
      <c r="AR21" s="403"/>
      <c r="AS21" s="403"/>
      <c r="AT21" s="403"/>
      <c r="AU21" s="403"/>
      <c r="AV21" s="403"/>
      <c r="AW21" s="403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5"/>
      <c r="BU21" s="135"/>
      <c r="BV21" s="135"/>
      <c r="BW21" s="135"/>
      <c r="BX21" s="135"/>
      <c r="BY21" s="135"/>
      <c r="BZ21" s="135"/>
      <c r="CA21" s="135"/>
      <c r="CB21" s="135"/>
      <c r="CC21" s="135"/>
      <c r="CD21" s="135"/>
      <c r="CE21" s="135"/>
      <c r="CF21" s="135"/>
      <c r="CG21" s="135"/>
      <c r="CH21" s="135"/>
      <c r="CI21" s="135"/>
      <c r="CJ21" s="135"/>
      <c r="CK21" s="135"/>
      <c r="CL21" s="135"/>
      <c r="CM21" s="135"/>
      <c r="CN21" s="135"/>
      <c r="CO21" s="135"/>
      <c r="CP21" s="135"/>
      <c r="CQ21" s="135"/>
      <c r="CR21" s="135"/>
      <c r="CS21" s="135"/>
      <c r="CT21" s="135"/>
      <c r="CU21" s="135"/>
      <c r="CV21" s="135"/>
      <c r="CW21" s="135"/>
      <c r="CX21" s="135"/>
      <c r="CY21" s="135"/>
      <c r="CZ21" s="135"/>
      <c r="DA21" s="135"/>
      <c r="DB21" s="135"/>
      <c r="DC21" s="135"/>
      <c r="DD21" s="135"/>
      <c r="DE21" s="135"/>
      <c r="DF21" s="135"/>
      <c r="DG21" s="135"/>
      <c r="DH21" s="135"/>
      <c r="DI21" s="135"/>
      <c r="DJ21" s="135"/>
      <c r="DK21" s="135"/>
      <c r="DL21" s="135"/>
      <c r="DM21" s="135"/>
      <c r="DN21" s="135"/>
      <c r="DO21" s="135"/>
      <c r="DP21" s="135"/>
      <c r="DQ21" s="135"/>
      <c r="DR21" s="135"/>
      <c r="DS21" s="135"/>
      <c r="DT21" s="135"/>
      <c r="DU21" s="135"/>
      <c r="DV21" s="135"/>
      <c r="DW21" s="135"/>
      <c r="DX21" s="135"/>
      <c r="DY21" s="135"/>
      <c r="DZ21" s="135"/>
      <c r="EA21" s="135"/>
      <c r="EB21" s="135"/>
      <c r="EC21" s="135"/>
      <c r="ED21" s="135"/>
      <c r="EE21" s="135"/>
      <c r="EF21" s="135"/>
      <c r="EG21" s="135"/>
      <c r="EH21" s="135"/>
      <c r="EI21" s="135"/>
      <c r="EJ21" s="135"/>
      <c r="EK21" s="135"/>
      <c r="EL21" s="135"/>
      <c r="EM21" s="135"/>
      <c r="EN21" s="135"/>
      <c r="EO21" s="135"/>
      <c r="EP21" s="135"/>
      <c r="EQ21" s="135"/>
      <c r="ER21" s="135"/>
      <c r="ES21" s="135"/>
      <c r="ET21" s="135"/>
      <c r="EU21" s="135"/>
      <c r="EV21" s="135"/>
      <c r="EW21" s="135"/>
      <c r="EX21" s="135"/>
      <c r="EY21" s="135"/>
      <c r="EZ21" s="135"/>
      <c r="FA21" s="135"/>
      <c r="FB21" s="135"/>
      <c r="FC21" s="135"/>
      <c r="FD21" s="135"/>
      <c r="FE21" s="135"/>
      <c r="FF21" s="135"/>
      <c r="FG21" s="135"/>
      <c r="FH21" s="135"/>
      <c r="FI21" s="135"/>
      <c r="FJ21" s="135"/>
      <c r="FK21" s="135"/>
      <c r="FL21" s="135"/>
      <c r="FM21" s="135"/>
      <c r="FN21" s="135"/>
      <c r="FO21" s="135"/>
      <c r="FP21" s="135"/>
      <c r="FQ21" s="135"/>
      <c r="FR21" s="135"/>
      <c r="FS21" s="135"/>
    </row>
    <row r="22" spans="2:175" s="136" customFormat="1" ht="13.5" customHeight="1" x14ac:dyDescent="0.15">
      <c r="B22" s="396"/>
      <c r="C22" s="397">
        <v>2</v>
      </c>
      <c r="D22" s="398"/>
      <c r="E22" s="399">
        <v>2520</v>
      </c>
      <c r="F22" s="399">
        <v>4200</v>
      </c>
      <c r="G22" s="399">
        <v>3264.2180991138353</v>
      </c>
      <c r="H22" s="399">
        <v>47960.1</v>
      </c>
      <c r="I22" s="399">
        <v>2310</v>
      </c>
      <c r="J22" s="399">
        <v>3045</v>
      </c>
      <c r="K22" s="399">
        <v>2587.1973805646462</v>
      </c>
      <c r="L22" s="399">
        <v>42656.100000000006</v>
      </c>
      <c r="M22" s="399">
        <v>1470</v>
      </c>
      <c r="N22" s="399">
        <v>2257.5</v>
      </c>
      <c r="O22" s="399">
        <v>1694.5562330058217</v>
      </c>
      <c r="P22" s="399">
        <v>35646.199999999997</v>
      </c>
      <c r="Q22" s="399">
        <v>6300</v>
      </c>
      <c r="R22" s="399">
        <v>8085</v>
      </c>
      <c r="S22" s="399">
        <v>7105.5837119558191</v>
      </c>
      <c r="T22" s="399">
        <v>12580.8</v>
      </c>
      <c r="U22" s="399">
        <v>4410</v>
      </c>
      <c r="V22" s="399">
        <v>5670</v>
      </c>
      <c r="W22" s="399">
        <v>4893.3634925594652</v>
      </c>
      <c r="X22" s="400">
        <v>14625.199999999999</v>
      </c>
      <c r="Y22" s="135"/>
      <c r="Z22" s="135"/>
      <c r="AA22" s="401"/>
      <c r="AB22" s="397"/>
      <c r="AC22" s="402"/>
      <c r="AD22" s="403"/>
      <c r="AE22" s="403"/>
      <c r="AF22" s="403"/>
      <c r="AG22" s="403"/>
      <c r="AH22" s="403"/>
      <c r="AI22" s="403"/>
      <c r="AJ22" s="403"/>
      <c r="AK22" s="403"/>
      <c r="AL22" s="403"/>
      <c r="AM22" s="403"/>
      <c r="AN22" s="403"/>
      <c r="AO22" s="403"/>
      <c r="AP22" s="403"/>
      <c r="AQ22" s="403"/>
      <c r="AR22" s="403"/>
      <c r="AS22" s="403"/>
      <c r="AT22" s="403"/>
      <c r="AU22" s="403"/>
      <c r="AV22" s="403"/>
      <c r="AW22" s="403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5"/>
      <c r="BW22" s="135"/>
      <c r="BX22" s="135"/>
      <c r="BY22" s="135"/>
      <c r="BZ22" s="135"/>
      <c r="CA22" s="135"/>
      <c r="CB22" s="135"/>
      <c r="CC22" s="135"/>
      <c r="CD22" s="135"/>
      <c r="CE22" s="135"/>
      <c r="CF22" s="135"/>
      <c r="CG22" s="135"/>
      <c r="CH22" s="135"/>
      <c r="CI22" s="135"/>
      <c r="CJ22" s="135"/>
      <c r="CK22" s="135"/>
      <c r="CL22" s="135"/>
      <c r="CM22" s="135"/>
      <c r="CN22" s="135"/>
      <c r="CO22" s="135"/>
      <c r="CP22" s="135"/>
      <c r="CQ22" s="135"/>
      <c r="CR22" s="135"/>
      <c r="CS22" s="135"/>
      <c r="CT22" s="135"/>
      <c r="CU22" s="135"/>
      <c r="CV22" s="135"/>
      <c r="CW22" s="135"/>
      <c r="CX22" s="135"/>
      <c r="CY22" s="135"/>
      <c r="CZ22" s="135"/>
      <c r="DA22" s="135"/>
      <c r="DB22" s="135"/>
      <c r="DC22" s="135"/>
      <c r="DD22" s="135"/>
      <c r="DE22" s="135"/>
      <c r="DF22" s="135"/>
      <c r="DG22" s="135"/>
      <c r="DH22" s="135"/>
      <c r="DI22" s="135"/>
      <c r="DJ22" s="135"/>
      <c r="DK22" s="135"/>
      <c r="DL22" s="135"/>
      <c r="DM22" s="135"/>
      <c r="DN22" s="135"/>
      <c r="DO22" s="135"/>
      <c r="DP22" s="135"/>
      <c r="DQ22" s="135"/>
      <c r="DR22" s="135"/>
      <c r="DS22" s="135"/>
      <c r="DT22" s="135"/>
      <c r="DU22" s="135"/>
      <c r="DV22" s="135"/>
      <c r="DW22" s="135"/>
      <c r="DX22" s="135"/>
      <c r="DY22" s="135"/>
      <c r="DZ22" s="135"/>
      <c r="EA22" s="135"/>
      <c r="EB22" s="135"/>
      <c r="EC22" s="135"/>
      <c r="ED22" s="135"/>
      <c r="EE22" s="135"/>
      <c r="EF22" s="135"/>
      <c r="EG22" s="135"/>
      <c r="EH22" s="135"/>
      <c r="EI22" s="135"/>
      <c r="EJ22" s="135"/>
      <c r="EK22" s="135"/>
      <c r="EL22" s="135"/>
      <c r="EM22" s="135"/>
      <c r="EN22" s="135"/>
      <c r="EO22" s="135"/>
      <c r="EP22" s="135"/>
      <c r="EQ22" s="135"/>
      <c r="ER22" s="135"/>
      <c r="ES22" s="135"/>
      <c r="ET22" s="135"/>
      <c r="EU22" s="135"/>
      <c r="EV22" s="135"/>
      <c r="EW22" s="135"/>
      <c r="EX22" s="135"/>
      <c r="EY22" s="135"/>
      <c r="EZ22" s="135"/>
      <c r="FA22" s="135"/>
      <c r="FB22" s="135"/>
      <c r="FC22" s="135"/>
      <c r="FD22" s="135"/>
      <c r="FE22" s="135"/>
      <c r="FF22" s="135"/>
      <c r="FG22" s="135"/>
      <c r="FH22" s="135"/>
      <c r="FI22" s="135"/>
      <c r="FJ22" s="135"/>
      <c r="FK22" s="135"/>
      <c r="FL22" s="135"/>
      <c r="FM22" s="135"/>
      <c r="FN22" s="135"/>
      <c r="FO22" s="135"/>
      <c r="FP22" s="135"/>
      <c r="FQ22" s="135"/>
      <c r="FR22" s="135"/>
      <c r="FS22" s="135"/>
    </row>
    <row r="23" spans="2:175" s="136" customFormat="1" ht="13.5" customHeight="1" x14ac:dyDescent="0.15">
      <c r="B23" s="396"/>
      <c r="C23" s="397">
        <v>3</v>
      </c>
      <c r="D23" s="398"/>
      <c r="E23" s="399">
        <v>2310</v>
      </c>
      <c r="F23" s="399">
        <v>3885</v>
      </c>
      <c r="G23" s="399">
        <v>3145.4596494100806</v>
      </c>
      <c r="H23" s="399">
        <v>53585.599999999999</v>
      </c>
      <c r="I23" s="399">
        <v>2257.5</v>
      </c>
      <c r="J23" s="399">
        <v>2940</v>
      </c>
      <c r="K23" s="399">
        <v>2574.2370628705248</v>
      </c>
      <c r="L23" s="399">
        <v>47928.1</v>
      </c>
      <c r="M23" s="399">
        <v>1470</v>
      </c>
      <c r="N23" s="399">
        <v>2205</v>
      </c>
      <c r="O23" s="399">
        <v>1787.367092866757</v>
      </c>
      <c r="P23" s="399">
        <v>42860.800000000003</v>
      </c>
      <c r="Q23" s="399">
        <v>6300</v>
      </c>
      <c r="R23" s="399">
        <v>8190</v>
      </c>
      <c r="S23" s="399">
        <v>7113.3867151777404</v>
      </c>
      <c r="T23" s="399">
        <v>14230</v>
      </c>
      <c r="U23" s="399">
        <v>4200</v>
      </c>
      <c r="V23" s="399">
        <v>5791.4849999999997</v>
      </c>
      <c r="W23" s="399">
        <v>4943.996349258281</v>
      </c>
      <c r="X23" s="400">
        <v>19891.3</v>
      </c>
      <c r="Y23" s="135"/>
      <c r="Z23" s="135"/>
      <c r="AA23" s="401"/>
      <c r="AB23" s="397"/>
      <c r="AC23" s="402"/>
      <c r="AD23" s="403"/>
      <c r="AE23" s="403"/>
      <c r="AF23" s="403"/>
      <c r="AG23" s="403"/>
      <c r="AH23" s="403"/>
      <c r="AI23" s="403"/>
      <c r="AJ23" s="403"/>
      <c r="AK23" s="403"/>
      <c r="AL23" s="403"/>
      <c r="AM23" s="403"/>
      <c r="AN23" s="403"/>
      <c r="AO23" s="403"/>
      <c r="AP23" s="403"/>
      <c r="AQ23" s="403"/>
      <c r="AR23" s="403"/>
      <c r="AS23" s="403"/>
      <c r="AT23" s="403"/>
      <c r="AU23" s="403"/>
      <c r="AV23" s="403"/>
      <c r="AW23" s="403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5"/>
      <c r="BW23" s="135"/>
      <c r="BX23" s="135"/>
      <c r="BY23" s="135"/>
      <c r="BZ23" s="135"/>
      <c r="CA23" s="135"/>
      <c r="CB23" s="135"/>
      <c r="CC23" s="135"/>
      <c r="CD23" s="135"/>
      <c r="CE23" s="135"/>
      <c r="CF23" s="135"/>
      <c r="CG23" s="135"/>
      <c r="CH23" s="135"/>
      <c r="CI23" s="135"/>
      <c r="CJ23" s="135"/>
      <c r="CK23" s="135"/>
      <c r="CL23" s="135"/>
      <c r="CM23" s="135"/>
      <c r="CN23" s="135"/>
      <c r="CO23" s="135"/>
      <c r="CP23" s="135"/>
      <c r="CQ23" s="135"/>
      <c r="CR23" s="135"/>
      <c r="CS23" s="135"/>
      <c r="CT23" s="135"/>
      <c r="CU23" s="135"/>
      <c r="CV23" s="135"/>
      <c r="CW23" s="135"/>
      <c r="CX23" s="135"/>
      <c r="CY23" s="135"/>
      <c r="CZ23" s="135"/>
      <c r="DA23" s="135"/>
      <c r="DB23" s="135"/>
      <c r="DC23" s="135"/>
      <c r="DD23" s="135"/>
      <c r="DE23" s="135"/>
      <c r="DF23" s="135"/>
      <c r="DG23" s="135"/>
      <c r="DH23" s="135"/>
      <c r="DI23" s="135"/>
      <c r="DJ23" s="135"/>
      <c r="DK23" s="135"/>
      <c r="DL23" s="135"/>
      <c r="DM23" s="135"/>
      <c r="DN23" s="135"/>
      <c r="DO23" s="135"/>
      <c r="DP23" s="135"/>
      <c r="DQ23" s="135"/>
      <c r="DR23" s="135"/>
      <c r="DS23" s="135"/>
      <c r="DT23" s="135"/>
      <c r="DU23" s="135"/>
      <c r="DV23" s="135"/>
      <c r="DW23" s="135"/>
      <c r="DX23" s="135"/>
      <c r="DY23" s="135"/>
      <c r="DZ23" s="135"/>
      <c r="EA23" s="135"/>
      <c r="EB23" s="135"/>
      <c r="EC23" s="135"/>
      <c r="ED23" s="135"/>
      <c r="EE23" s="135"/>
      <c r="EF23" s="135"/>
      <c r="EG23" s="135"/>
      <c r="EH23" s="135"/>
      <c r="EI23" s="135"/>
      <c r="EJ23" s="135"/>
      <c r="EK23" s="135"/>
      <c r="EL23" s="135"/>
      <c r="EM23" s="135"/>
      <c r="EN23" s="135"/>
      <c r="EO23" s="135"/>
      <c r="EP23" s="135"/>
      <c r="EQ23" s="135"/>
      <c r="ER23" s="135"/>
      <c r="ES23" s="135"/>
      <c r="ET23" s="135"/>
      <c r="EU23" s="135"/>
      <c r="EV23" s="135"/>
      <c r="EW23" s="135"/>
      <c r="EX23" s="135"/>
      <c r="EY23" s="135"/>
      <c r="EZ23" s="135"/>
      <c r="FA23" s="135"/>
      <c r="FB23" s="135"/>
      <c r="FC23" s="135"/>
      <c r="FD23" s="135"/>
      <c r="FE23" s="135"/>
      <c r="FF23" s="135"/>
      <c r="FG23" s="135"/>
      <c r="FH23" s="135"/>
      <c r="FI23" s="135"/>
      <c r="FJ23" s="135"/>
      <c r="FK23" s="135"/>
      <c r="FL23" s="135"/>
      <c r="FM23" s="135"/>
      <c r="FN23" s="135"/>
      <c r="FO23" s="135"/>
      <c r="FP23" s="135"/>
      <c r="FQ23" s="135"/>
      <c r="FR23" s="135"/>
      <c r="FS23" s="135"/>
    </row>
    <row r="24" spans="2:175" s="136" customFormat="1" ht="13.5" customHeight="1" x14ac:dyDescent="0.15">
      <c r="B24" s="396"/>
      <c r="C24" s="397">
        <v>4</v>
      </c>
      <c r="D24" s="398"/>
      <c r="E24" s="399">
        <v>2592</v>
      </c>
      <c r="F24" s="399">
        <v>3780</v>
      </c>
      <c r="G24" s="399">
        <v>3184.2540977997373</v>
      </c>
      <c r="H24" s="399">
        <v>76869.899999999994</v>
      </c>
      <c r="I24" s="399">
        <v>2376</v>
      </c>
      <c r="J24" s="399">
        <v>2916</v>
      </c>
      <c r="K24" s="399">
        <v>2615.0687584407897</v>
      </c>
      <c r="L24" s="399">
        <v>59893.8</v>
      </c>
      <c r="M24" s="399">
        <v>1512</v>
      </c>
      <c r="N24" s="399">
        <v>2376</v>
      </c>
      <c r="O24" s="399">
        <v>1739.0632469989278</v>
      </c>
      <c r="P24" s="399">
        <v>55536.700000000004</v>
      </c>
      <c r="Q24" s="399">
        <v>6804</v>
      </c>
      <c r="R24" s="399">
        <v>8100</v>
      </c>
      <c r="S24" s="399">
        <v>7354.742978778776</v>
      </c>
      <c r="T24" s="400">
        <v>19997.799999999996</v>
      </c>
      <c r="U24" s="399">
        <v>4320</v>
      </c>
      <c r="V24" s="399">
        <v>5886</v>
      </c>
      <c r="W24" s="399">
        <v>5122.1345238183012</v>
      </c>
      <c r="X24" s="400">
        <v>21069.1</v>
      </c>
      <c r="Y24" s="135"/>
      <c r="Z24" s="135"/>
      <c r="AA24" s="401"/>
      <c r="AB24" s="397"/>
      <c r="AC24" s="402"/>
      <c r="AD24" s="403"/>
      <c r="AE24" s="403"/>
      <c r="AF24" s="403"/>
      <c r="AG24" s="403"/>
      <c r="AH24" s="403"/>
      <c r="AI24" s="403"/>
      <c r="AJ24" s="403"/>
      <c r="AK24" s="403"/>
      <c r="AL24" s="403"/>
      <c r="AM24" s="403"/>
      <c r="AN24" s="403"/>
      <c r="AO24" s="403"/>
      <c r="AP24" s="403"/>
      <c r="AQ24" s="403"/>
      <c r="AR24" s="403"/>
      <c r="AS24" s="403"/>
      <c r="AT24" s="403"/>
      <c r="AU24" s="403"/>
      <c r="AV24" s="403"/>
      <c r="AW24" s="403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35"/>
      <c r="CH24" s="135"/>
      <c r="CI24" s="135"/>
      <c r="CJ24" s="135"/>
      <c r="CK24" s="135"/>
      <c r="CL24" s="135"/>
      <c r="CM24" s="135"/>
      <c r="CN24" s="135"/>
      <c r="CO24" s="135"/>
      <c r="CP24" s="135"/>
      <c r="CQ24" s="135"/>
      <c r="CR24" s="135"/>
      <c r="CS24" s="135"/>
      <c r="CT24" s="135"/>
      <c r="CU24" s="135"/>
      <c r="CV24" s="135"/>
      <c r="CW24" s="135"/>
      <c r="CX24" s="135"/>
      <c r="CY24" s="135"/>
      <c r="CZ24" s="135"/>
      <c r="DA24" s="135"/>
      <c r="DB24" s="135"/>
      <c r="DC24" s="135"/>
      <c r="DD24" s="135"/>
      <c r="DE24" s="135"/>
      <c r="DF24" s="135"/>
      <c r="DG24" s="135"/>
      <c r="DH24" s="135"/>
      <c r="DI24" s="135"/>
      <c r="DJ24" s="135"/>
      <c r="DK24" s="135"/>
      <c r="DL24" s="135"/>
      <c r="DM24" s="135"/>
      <c r="DN24" s="135"/>
      <c r="DO24" s="135"/>
      <c r="DP24" s="135"/>
      <c r="DQ24" s="135"/>
      <c r="DR24" s="135"/>
      <c r="DS24" s="135"/>
      <c r="DT24" s="135"/>
      <c r="DU24" s="135"/>
      <c r="DV24" s="135"/>
      <c r="DW24" s="135"/>
      <c r="DX24" s="135"/>
      <c r="DY24" s="135"/>
      <c r="DZ24" s="135"/>
      <c r="EA24" s="135"/>
      <c r="EB24" s="135"/>
      <c r="EC24" s="135"/>
      <c r="ED24" s="135"/>
      <c r="EE24" s="135"/>
      <c r="EF24" s="135"/>
      <c r="EG24" s="135"/>
      <c r="EH24" s="135"/>
      <c r="EI24" s="135"/>
      <c r="EJ24" s="135"/>
      <c r="EK24" s="135"/>
      <c r="EL24" s="135"/>
      <c r="EM24" s="135"/>
      <c r="EN24" s="135"/>
      <c r="EO24" s="135"/>
      <c r="EP24" s="135"/>
      <c r="EQ24" s="135"/>
      <c r="ER24" s="135"/>
      <c r="ES24" s="135"/>
      <c r="ET24" s="135"/>
      <c r="EU24" s="135"/>
      <c r="EV24" s="135"/>
      <c r="EW24" s="135"/>
      <c r="EX24" s="135"/>
      <c r="EY24" s="135"/>
      <c r="EZ24" s="135"/>
      <c r="FA24" s="135"/>
      <c r="FB24" s="135"/>
      <c r="FC24" s="135"/>
      <c r="FD24" s="135"/>
      <c r="FE24" s="135"/>
      <c r="FF24" s="135"/>
      <c r="FG24" s="135"/>
      <c r="FH24" s="135"/>
      <c r="FI24" s="135"/>
      <c r="FJ24" s="135"/>
      <c r="FK24" s="135"/>
      <c r="FL24" s="135"/>
      <c r="FM24" s="135"/>
      <c r="FN24" s="135"/>
      <c r="FO24" s="135"/>
      <c r="FP24" s="135"/>
      <c r="FQ24" s="135"/>
      <c r="FR24" s="135"/>
      <c r="FS24" s="135"/>
    </row>
    <row r="25" spans="2:175" s="136" customFormat="1" ht="13.5" customHeight="1" x14ac:dyDescent="0.15">
      <c r="B25" s="404"/>
      <c r="C25" s="405">
        <v>5</v>
      </c>
      <c r="D25" s="406"/>
      <c r="E25" s="394">
        <v>2592</v>
      </c>
      <c r="F25" s="394">
        <v>3672</v>
      </c>
      <c r="G25" s="394">
        <v>3142.5338673526021</v>
      </c>
      <c r="H25" s="394">
        <v>57062.6</v>
      </c>
      <c r="I25" s="394">
        <v>2268</v>
      </c>
      <c r="J25" s="394">
        <v>3186</v>
      </c>
      <c r="K25" s="394">
        <v>2678.9111341785583</v>
      </c>
      <c r="L25" s="394">
        <v>51131.599999999991</v>
      </c>
      <c r="M25" s="394">
        <v>1296</v>
      </c>
      <c r="N25" s="394">
        <v>2376</v>
      </c>
      <c r="O25" s="394">
        <v>1831.5258847980333</v>
      </c>
      <c r="P25" s="394">
        <v>39893.5</v>
      </c>
      <c r="Q25" s="394">
        <v>6480</v>
      </c>
      <c r="R25" s="394">
        <v>8640</v>
      </c>
      <c r="S25" s="394">
        <v>7465.4926416878343</v>
      </c>
      <c r="T25" s="394">
        <v>15375</v>
      </c>
      <c r="U25" s="394">
        <v>4536</v>
      </c>
      <c r="V25" s="394">
        <v>6285.6</v>
      </c>
      <c r="W25" s="394">
        <v>5223.3638578210848</v>
      </c>
      <c r="X25" s="395">
        <v>16981.099999999999</v>
      </c>
      <c r="Y25" s="135"/>
      <c r="Z25" s="135"/>
      <c r="AA25" s="401"/>
      <c r="AB25" s="397"/>
      <c r="AC25" s="402"/>
      <c r="AD25" s="403"/>
      <c r="AE25" s="403"/>
      <c r="AF25" s="403"/>
      <c r="AG25" s="403"/>
      <c r="AH25" s="403"/>
      <c r="AI25" s="403"/>
      <c r="AJ25" s="403"/>
      <c r="AK25" s="403"/>
      <c r="AL25" s="403"/>
      <c r="AM25" s="403"/>
      <c r="AN25" s="403"/>
      <c r="AO25" s="403"/>
      <c r="AP25" s="403"/>
      <c r="AQ25" s="403"/>
      <c r="AR25" s="403"/>
      <c r="AS25" s="403"/>
      <c r="AT25" s="403"/>
      <c r="AU25" s="403"/>
      <c r="AV25" s="403"/>
      <c r="AW25" s="403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  <c r="BU25" s="135"/>
      <c r="BV25" s="135"/>
      <c r="BW25" s="135"/>
      <c r="BX25" s="135"/>
      <c r="BY25" s="135"/>
      <c r="BZ25" s="135"/>
      <c r="CA25" s="135"/>
      <c r="CB25" s="135"/>
      <c r="CC25" s="135"/>
      <c r="CD25" s="135"/>
      <c r="CE25" s="135"/>
      <c r="CF25" s="135"/>
      <c r="CG25" s="135"/>
      <c r="CH25" s="135"/>
      <c r="CI25" s="135"/>
      <c r="CJ25" s="135"/>
      <c r="CK25" s="135"/>
      <c r="CL25" s="135"/>
      <c r="CM25" s="135"/>
      <c r="CN25" s="135"/>
      <c r="CO25" s="135"/>
      <c r="CP25" s="135"/>
      <c r="CQ25" s="135"/>
      <c r="CR25" s="135"/>
      <c r="CS25" s="135"/>
      <c r="CT25" s="135"/>
      <c r="CU25" s="135"/>
      <c r="CV25" s="135"/>
      <c r="CW25" s="135"/>
      <c r="CX25" s="135"/>
      <c r="CY25" s="135"/>
      <c r="CZ25" s="135"/>
      <c r="DA25" s="135"/>
      <c r="DB25" s="135"/>
      <c r="DC25" s="135"/>
      <c r="DD25" s="135"/>
      <c r="DE25" s="135"/>
      <c r="DF25" s="135"/>
      <c r="DG25" s="135"/>
      <c r="DH25" s="135"/>
      <c r="DI25" s="135"/>
      <c r="DJ25" s="135"/>
      <c r="DK25" s="135"/>
      <c r="DL25" s="135"/>
      <c r="DM25" s="135"/>
      <c r="DN25" s="135"/>
      <c r="DO25" s="135"/>
      <c r="DP25" s="135"/>
      <c r="DQ25" s="135"/>
      <c r="DR25" s="135"/>
      <c r="DS25" s="135"/>
      <c r="DT25" s="135"/>
      <c r="DU25" s="135"/>
      <c r="DV25" s="135"/>
      <c r="DW25" s="135"/>
      <c r="DX25" s="135"/>
      <c r="DY25" s="135"/>
      <c r="DZ25" s="135"/>
      <c r="EA25" s="135"/>
      <c r="EB25" s="135"/>
      <c r="EC25" s="135"/>
      <c r="ED25" s="135"/>
      <c r="EE25" s="135"/>
      <c r="EF25" s="135"/>
      <c r="EG25" s="135"/>
      <c r="EH25" s="135"/>
      <c r="EI25" s="135"/>
      <c r="EJ25" s="135"/>
      <c r="EK25" s="135"/>
      <c r="EL25" s="135"/>
      <c r="EM25" s="135"/>
      <c r="EN25" s="135"/>
      <c r="EO25" s="135"/>
      <c r="EP25" s="135"/>
      <c r="EQ25" s="135"/>
      <c r="ER25" s="135"/>
      <c r="ES25" s="135"/>
      <c r="ET25" s="135"/>
      <c r="EU25" s="135"/>
      <c r="EV25" s="135"/>
      <c r="EW25" s="135"/>
      <c r="EX25" s="135"/>
      <c r="EY25" s="135"/>
      <c r="EZ25" s="135"/>
      <c r="FA25" s="135"/>
      <c r="FB25" s="135"/>
      <c r="FC25" s="135"/>
      <c r="FD25" s="135"/>
      <c r="FE25" s="135"/>
      <c r="FF25" s="135"/>
      <c r="FG25" s="135"/>
      <c r="FH25" s="135"/>
      <c r="FI25" s="135"/>
      <c r="FJ25" s="135"/>
      <c r="FK25" s="135"/>
      <c r="FL25" s="135"/>
      <c r="FM25" s="135"/>
      <c r="FN25" s="135"/>
      <c r="FO25" s="135"/>
      <c r="FP25" s="135"/>
      <c r="FQ25" s="135"/>
      <c r="FR25" s="135"/>
      <c r="FS25" s="135"/>
    </row>
    <row r="26" spans="2:175" s="136" customFormat="1" ht="13.5" customHeight="1" x14ac:dyDescent="0.15">
      <c r="B26" s="407"/>
      <c r="C26" s="408"/>
      <c r="D26" s="409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  <c r="BU26" s="135"/>
      <c r="BV26" s="135"/>
      <c r="BW26" s="135"/>
      <c r="BX26" s="135"/>
      <c r="BY26" s="135"/>
      <c r="BZ26" s="135"/>
      <c r="CA26" s="135"/>
      <c r="CB26" s="135"/>
      <c r="CC26" s="135"/>
      <c r="CD26" s="135"/>
      <c r="CE26" s="135"/>
      <c r="CF26" s="135"/>
      <c r="CG26" s="135"/>
      <c r="CH26" s="135"/>
      <c r="CI26" s="135"/>
      <c r="CJ26" s="135"/>
      <c r="CK26" s="135"/>
      <c r="CL26" s="135"/>
      <c r="CM26" s="135"/>
      <c r="CN26" s="135"/>
      <c r="CO26" s="135"/>
      <c r="CP26" s="135"/>
      <c r="CQ26" s="135"/>
      <c r="CR26" s="135"/>
      <c r="CS26" s="135"/>
      <c r="CT26" s="135"/>
      <c r="CU26" s="135"/>
      <c r="CV26" s="135"/>
      <c r="CW26" s="135"/>
      <c r="CX26" s="135"/>
      <c r="CY26" s="135"/>
      <c r="CZ26" s="135"/>
      <c r="DA26" s="135"/>
      <c r="DB26" s="135"/>
      <c r="DC26" s="135"/>
      <c r="DD26" s="135"/>
      <c r="DE26" s="135"/>
      <c r="DF26" s="135"/>
      <c r="DG26" s="135"/>
      <c r="DH26" s="135"/>
      <c r="DI26" s="135"/>
      <c r="DJ26" s="135"/>
      <c r="DK26" s="135"/>
      <c r="DL26" s="135"/>
      <c r="DM26" s="135"/>
      <c r="DN26" s="135"/>
      <c r="DO26" s="135"/>
      <c r="DP26" s="135"/>
      <c r="DQ26" s="135"/>
      <c r="DR26" s="135"/>
      <c r="DS26" s="135"/>
      <c r="DT26" s="135"/>
      <c r="DU26" s="135"/>
      <c r="DV26" s="135"/>
      <c r="DW26" s="135"/>
      <c r="DX26" s="135"/>
      <c r="DY26" s="135"/>
      <c r="DZ26" s="135"/>
      <c r="EA26" s="135"/>
      <c r="EB26" s="135"/>
      <c r="EC26" s="135"/>
      <c r="ED26" s="135"/>
      <c r="EE26" s="135"/>
      <c r="EF26" s="135"/>
      <c r="EG26" s="135"/>
      <c r="EH26" s="135"/>
      <c r="EI26" s="135"/>
      <c r="EJ26" s="135"/>
      <c r="EK26" s="135"/>
      <c r="EL26" s="135"/>
      <c r="EM26" s="135"/>
      <c r="EN26" s="135"/>
      <c r="EO26" s="135"/>
      <c r="EP26" s="135"/>
      <c r="EQ26" s="135"/>
      <c r="ER26" s="135"/>
      <c r="ES26" s="135"/>
      <c r="ET26" s="135"/>
      <c r="EU26" s="135"/>
      <c r="EV26" s="135"/>
      <c r="EW26" s="135"/>
      <c r="EX26" s="135"/>
      <c r="EY26" s="135"/>
      <c r="EZ26" s="135"/>
      <c r="FA26" s="135"/>
      <c r="FB26" s="135"/>
      <c r="FC26" s="135"/>
      <c r="FD26" s="135"/>
      <c r="FE26" s="135"/>
      <c r="FF26" s="135"/>
      <c r="FG26" s="135"/>
      <c r="FH26" s="135"/>
      <c r="FI26" s="135"/>
      <c r="FJ26" s="135"/>
      <c r="FK26" s="135"/>
      <c r="FL26" s="135"/>
      <c r="FM26" s="135"/>
      <c r="FN26" s="135"/>
      <c r="FO26" s="135"/>
      <c r="FP26" s="135"/>
      <c r="FQ26" s="135"/>
      <c r="FR26" s="135"/>
      <c r="FS26" s="135"/>
    </row>
    <row r="27" spans="2:175" s="136" customFormat="1" ht="13.5" customHeight="1" x14ac:dyDescent="0.15">
      <c r="B27" s="410"/>
      <c r="C27" s="408"/>
      <c r="D27" s="411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5"/>
      <c r="BW27" s="135"/>
      <c r="BX27" s="135"/>
      <c r="BY27" s="135"/>
      <c r="BZ27" s="135"/>
      <c r="CA27" s="135"/>
      <c r="CB27" s="135"/>
      <c r="CC27" s="135"/>
      <c r="CD27" s="135"/>
      <c r="CE27" s="135"/>
      <c r="CF27" s="135"/>
      <c r="CG27" s="135"/>
      <c r="CH27" s="135"/>
      <c r="CI27" s="135"/>
      <c r="CJ27" s="135"/>
      <c r="CK27" s="135"/>
      <c r="CL27" s="135"/>
      <c r="CM27" s="135"/>
      <c r="CN27" s="135"/>
      <c r="CO27" s="135"/>
      <c r="CP27" s="135"/>
      <c r="CQ27" s="135"/>
      <c r="CR27" s="135"/>
      <c r="CS27" s="135"/>
      <c r="CT27" s="135"/>
      <c r="CU27" s="135"/>
      <c r="CV27" s="135"/>
      <c r="CW27" s="135"/>
      <c r="CX27" s="135"/>
      <c r="CY27" s="135"/>
      <c r="CZ27" s="135"/>
      <c r="DA27" s="135"/>
      <c r="DB27" s="135"/>
      <c r="DC27" s="135"/>
      <c r="DD27" s="135"/>
      <c r="DE27" s="135"/>
      <c r="DF27" s="135"/>
      <c r="DG27" s="135"/>
      <c r="DH27" s="135"/>
      <c r="DI27" s="135"/>
      <c r="DJ27" s="135"/>
      <c r="DK27" s="135"/>
      <c r="DL27" s="135"/>
      <c r="DM27" s="135"/>
      <c r="DN27" s="135"/>
      <c r="DO27" s="135"/>
      <c r="DP27" s="135"/>
      <c r="DQ27" s="135"/>
      <c r="DR27" s="135"/>
      <c r="DS27" s="135"/>
      <c r="DT27" s="135"/>
      <c r="DU27" s="135"/>
      <c r="DV27" s="135"/>
      <c r="DW27" s="135"/>
      <c r="DX27" s="135"/>
      <c r="DY27" s="135"/>
      <c r="DZ27" s="135"/>
      <c r="EA27" s="135"/>
      <c r="EB27" s="135"/>
      <c r="EC27" s="135"/>
      <c r="ED27" s="135"/>
      <c r="EE27" s="135"/>
      <c r="EF27" s="135"/>
      <c r="EG27" s="135"/>
      <c r="EH27" s="135"/>
      <c r="EI27" s="135"/>
      <c r="EJ27" s="135"/>
      <c r="EK27" s="135"/>
      <c r="EL27" s="135"/>
      <c r="EM27" s="135"/>
      <c r="EN27" s="135"/>
      <c r="EO27" s="135"/>
      <c r="EP27" s="135"/>
      <c r="EQ27" s="135"/>
      <c r="ER27" s="135"/>
      <c r="ES27" s="135"/>
      <c r="ET27" s="135"/>
      <c r="EU27" s="135"/>
      <c r="EV27" s="135"/>
      <c r="EW27" s="135"/>
      <c r="EX27" s="135"/>
      <c r="EY27" s="135"/>
      <c r="EZ27" s="135"/>
      <c r="FA27" s="135"/>
      <c r="FB27" s="135"/>
      <c r="FC27" s="135"/>
      <c r="FD27" s="135"/>
      <c r="FE27" s="135"/>
      <c r="FF27" s="135"/>
      <c r="FG27" s="135"/>
      <c r="FH27" s="135"/>
      <c r="FI27" s="135"/>
      <c r="FJ27" s="135"/>
      <c r="FK27" s="135"/>
      <c r="FL27" s="135"/>
      <c r="FM27" s="135"/>
      <c r="FN27" s="135"/>
      <c r="FO27" s="135"/>
      <c r="FP27" s="135"/>
      <c r="FQ27" s="135"/>
      <c r="FR27" s="135"/>
      <c r="FS27" s="135"/>
    </row>
    <row r="28" spans="2:175" s="136" customFormat="1" ht="13.5" customHeight="1" x14ac:dyDescent="0.15">
      <c r="B28" s="412" t="s">
        <v>128</v>
      </c>
      <c r="C28" s="408"/>
      <c r="D28" s="409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5"/>
      <c r="BO28" s="135"/>
      <c r="BP28" s="135"/>
      <c r="BQ28" s="135"/>
      <c r="BR28" s="135"/>
      <c r="BS28" s="135"/>
      <c r="BT28" s="135"/>
      <c r="BU28" s="135"/>
      <c r="BV28" s="135"/>
      <c r="BW28" s="135"/>
      <c r="BX28" s="135"/>
      <c r="BY28" s="135"/>
      <c r="BZ28" s="135"/>
      <c r="CA28" s="135"/>
      <c r="CB28" s="135"/>
      <c r="CC28" s="135"/>
      <c r="CD28" s="135"/>
      <c r="CE28" s="135"/>
      <c r="CF28" s="135"/>
      <c r="CG28" s="135"/>
      <c r="CH28" s="135"/>
      <c r="CI28" s="135"/>
      <c r="CJ28" s="135"/>
      <c r="CK28" s="135"/>
      <c r="CL28" s="135"/>
      <c r="CM28" s="135"/>
      <c r="CN28" s="135"/>
      <c r="CO28" s="135"/>
      <c r="CP28" s="135"/>
      <c r="CQ28" s="135"/>
      <c r="CR28" s="135"/>
      <c r="CS28" s="135"/>
      <c r="CT28" s="135"/>
      <c r="CU28" s="135"/>
      <c r="CV28" s="135"/>
      <c r="CW28" s="135"/>
      <c r="CX28" s="135"/>
      <c r="CY28" s="135"/>
      <c r="CZ28" s="135"/>
      <c r="DA28" s="135"/>
      <c r="DB28" s="135"/>
      <c r="DC28" s="135"/>
      <c r="DD28" s="135"/>
      <c r="DE28" s="135"/>
      <c r="DF28" s="135"/>
      <c r="DG28" s="135"/>
      <c r="DH28" s="135"/>
      <c r="DI28" s="135"/>
      <c r="DJ28" s="135"/>
      <c r="DK28" s="135"/>
      <c r="DL28" s="135"/>
      <c r="DM28" s="135"/>
      <c r="DN28" s="135"/>
      <c r="DO28" s="135"/>
      <c r="DP28" s="135"/>
      <c r="DQ28" s="135"/>
      <c r="DR28" s="135"/>
      <c r="DS28" s="135"/>
      <c r="DT28" s="135"/>
      <c r="DU28" s="135"/>
      <c r="DV28" s="135"/>
      <c r="DW28" s="135"/>
      <c r="DX28" s="135"/>
      <c r="DY28" s="135"/>
      <c r="DZ28" s="135"/>
      <c r="EA28" s="135"/>
      <c r="EB28" s="135"/>
      <c r="EC28" s="135"/>
      <c r="ED28" s="135"/>
      <c r="EE28" s="135"/>
      <c r="EF28" s="135"/>
      <c r="EG28" s="135"/>
      <c r="EH28" s="135"/>
      <c r="EI28" s="135"/>
      <c r="EJ28" s="135"/>
      <c r="EK28" s="135"/>
      <c r="EL28" s="135"/>
      <c r="EM28" s="135"/>
      <c r="EN28" s="135"/>
      <c r="EO28" s="135"/>
      <c r="EP28" s="135"/>
      <c r="EQ28" s="135"/>
      <c r="ER28" s="135"/>
      <c r="ES28" s="135"/>
      <c r="ET28" s="135"/>
      <c r="EU28" s="135"/>
      <c r="EV28" s="135"/>
      <c r="EW28" s="135"/>
      <c r="EX28" s="135"/>
      <c r="EY28" s="135"/>
      <c r="EZ28" s="135"/>
      <c r="FA28" s="135"/>
      <c r="FB28" s="135"/>
      <c r="FC28" s="135"/>
      <c r="FD28" s="135"/>
      <c r="FE28" s="135"/>
      <c r="FF28" s="135"/>
      <c r="FG28" s="135"/>
      <c r="FH28" s="135"/>
      <c r="FI28" s="135"/>
      <c r="FJ28" s="135"/>
      <c r="FK28" s="135"/>
      <c r="FL28" s="135"/>
      <c r="FM28" s="135"/>
      <c r="FN28" s="135"/>
      <c r="FO28" s="135"/>
      <c r="FP28" s="135"/>
      <c r="FQ28" s="135"/>
      <c r="FR28" s="135"/>
      <c r="FS28" s="135"/>
    </row>
    <row r="29" spans="2:175" s="136" customFormat="1" ht="13.5" customHeight="1" x14ac:dyDescent="0.15">
      <c r="B29" s="413">
        <v>41766</v>
      </c>
      <c r="C29" s="414"/>
      <c r="D29" s="415">
        <v>41772</v>
      </c>
      <c r="E29" s="248">
        <v>2700</v>
      </c>
      <c r="F29" s="248">
        <v>3672</v>
      </c>
      <c r="G29" s="248">
        <v>3167.0818005800561</v>
      </c>
      <c r="H29" s="248">
        <v>18061.099999999999</v>
      </c>
      <c r="I29" s="248">
        <v>2268</v>
      </c>
      <c r="J29" s="248">
        <v>2970</v>
      </c>
      <c r="K29" s="248">
        <v>2632.1925061045772</v>
      </c>
      <c r="L29" s="248">
        <v>14259</v>
      </c>
      <c r="M29" s="248">
        <v>1512</v>
      </c>
      <c r="N29" s="248">
        <v>2376</v>
      </c>
      <c r="O29" s="248">
        <v>1819.3164761325984</v>
      </c>
      <c r="P29" s="248">
        <v>11407.8</v>
      </c>
      <c r="Q29" s="248">
        <v>6480</v>
      </c>
      <c r="R29" s="248">
        <v>8208</v>
      </c>
      <c r="S29" s="248">
        <v>7296.9761384037893</v>
      </c>
      <c r="T29" s="248">
        <v>4716.3999999999996</v>
      </c>
      <c r="U29" s="248">
        <v>4536</v>
      </c>
      <c r="V29" s="248">
        <v>5940</v>
      </c>
      <c r="W29" s="248">
        <v>5147.2154756766768</v>
      </c>
      <c r="X29" s="248">
        <v>5930.7</v>
      </c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  <c r="BZ29" s="135"/>
      <c r="CA29" s="135"/>
      <c r="CB29" s="135"/>
      <c r="CC29" s="135"/>
      <c r="CD29" s="135"/>
      <c r="CE29" s="135"/>
      <c r="CF29" s="135"/>
      <c r="CG29" s="135"/>
      <c r="CH29" s="135"/>
      <c r="CI29" s="135"/>
      <c r="CJ29" s="135"/>
      <c r="CK29" s="135"/>
      <c r="CL29" s="135"/>
      <c r="CM29" s="135"/>
      <c r="CN29" s="135"/>
      <c r="CO29" s="135"/>
      <c r="CP29" s="135"/>
      <c r="CQ29" s="135"/>
      <c r="CR29" s="135"/>
      <c r="CS29" s="135"/>
      <c r="CT29" s="135"/>
      <c r="CU29" s="135"/>
      <c r="CV29" s="135"/>
      <c r="CW29" s="135"/>
      <c r="CX29" s="135"/>
      <c r="CY29" s="135"/>
      <c r="CZ29" s="135"/>
      <c r="DA29" s="135"/>
      <c r="DB29" s="135"/>
      <c r="DC29" s="135"/>
      <c r="DD29" s="135"/>
      <c r="DE29" s="135"/>
      <c r="DF29" s="135"/>
      <c r="DG29" s="135"/>
      <c r="DH29" s="135"/>
      <c r="DI29" s="135"/>
      <c r="DJ29" s="135"/>
      <c r="DK29" s="135"/>
      <c r="DL29" s="135"/>
      <c r="DM29" s="135"/>
      <c r="DN29" s="135"/>
      <c r="DO29" s="135"/>
      <c r="DP29" s="135"/>
      <c r="DQ29" s="135"/>
      <c r="DR29" s="135"/>
      <c r="DS29" s="135"/>
      <c r="DT29" s="135"/>
      <c r="DU29" s="135"/>
      <c r="DV29" s="135"/>
      <c r="DW29" s="135"/>
      <c r="DX29" s="135"/>
      <c r="DY29" s="135"/>
      <c r="DZ29" s="135"/>
      <c r="EA29" s="135"/>
      <c r="EB29" s="135"/>
      <c r="EC29" s="135"/>
      <c r="ED29" s="135"/>
      <c r="EE29" s="135"/>
      <c r="EF29" s="135"/>
      <c r="EG29" s="135"/>
      <c r="EH29" s="135"/>
      <c r="EI29" s="135"/>
      <c r="EJ29" s="135"/>
      <c r="EK29" s="135"/>
      <c r="EL29" s="135"/>
      <c r="EM29" s="135"/>
      <c r="EN29" s="135"/>
      <c r="EO29" s="135"/>
      <c r="EP29" s="135"/>
      <c r="EQ29" s="135"/>
      <c r="ER29" s="135"/>
      <c r="ES29" s="135"/>
      <c r="ET29" s="135"/>
      <c r="EU29" s="135"/>
      <c r="EV29" s="135"/>
      <c r="EW29" s="135"/>
      <c r="EX29" s="135"/>
      <c r="EY29" s="135"/>
      <c r="EZ29" s="135"/>
      <c r="FA29" s="135"/>
      <c r="FB29" s="135"/>
      <c r="FC29" s="135"/>
      <c r="FD29" s="135"/>
      <c r="FE29" s="135"/>
      <c r="FF29" s="135"/>
      <c r="FG29" s="135"/>
      <c r="FH29" s="135"/>
      <c r="FI29" s="135"/>
      <c r="FJ29" s="135"/>
      <c r="FK29" s="135"/>
      <c r="FL29" s="135"/>
      <c r="FM29" s="135"/>
      <c r="FN29" s="135"/>
      <c r="FO29" s="135"/>
      <c r="FP29" s="135"/>
      <c r="FQ29" s="135"/>
      <c r="FR29" s="135"/>
      <c r="FS29" s="135"/>
    </row>
    <row r="30" spans="2:175" s="136" customFormat="1" ht="13.5" customHeight="1" x14ac:dyDescent="0.15">
      <c r="B30" s="416" t="s">
        <v>129</v>
      </c>
      <c r="C30" s="417"/>
      <c r="D30" s="415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  <c r="BB30" s="135"/>
      <c r="BC30" s="135"/>
      <c r="BD30" s="135"/>
      <c r="BE30" s="135"/>
      <c r="BF30" s="135"/>
      <c r="BG30" s="135"/>
      <c r="BH30" s="135"/>
      <c r="BI30" s="135"/>
      <c r="BJ30" s="135"/>
      <c r="BK30" s="135"/>
      <c r="BL30" s="135"/>
      <c r="BM30" s="135"/>
      <c r="BN30" s="135"/>
      <c r="BO30" s="135"/>
      <c r="BP30" s="135"/>
      <c r="BQ30" s="135"/>
      <c r="BR30" s="135"/>
      <c r="BS30" s="135"/>
      <c r="BT30" s="135"/>
      <c r="BU30" s="135"/>
      <c r="BV30" s="135"/>
      <c r="BW30" s="135"/>
      <c r="BX30" s="135"/>
      <c r="BY30" s="135"/>
      <c r="BZ30" s="135"/>
      <c r="CA30" s="135"/>
      <c r="CB30" s="135"/>
      <c r="CC30" s="135"/>
      <c r="CD30" s="135"/>
      <c r="CE30" s="135"/>
      <c r="CF30" s="135"/>
      <c r="CG30" s="135"/>
      <c r="CH30" s="135"/>
      <c r="CI30" s="135"/>
      <c r="CJ30" s="135"/>
      <c r="CK30" s="135"/>
      <c r="CL30" s="135"/>
      <c r="CM30" s="135"/>
      <c r="CN30" s="135"/>
      <c r="CO30" s="135"/>
      <c r="CP30" s="135"/>
      <c r="CQ30" s="135"/>
      <c r="CR30" s="135"/>
      <c r="CS30" s="135"/>
      <c r="CT30" s="135"/>
      <c r="CU30" s="135"/>
      <c r="CV30" s="135"/>
      <c r="CW30" s="135"/>
      <c r="CX30" s="135"/>
      <c r="CY30" s="135"/>
      <c r="CZ30" s="135"/>
      <c r="DA30" s="135"/>
      <c r="DB30" s="135"/>
      <c r="DC30" s="135"/>
      <c r="DD30" s="135"/>
      <c r="DE30" s="135"/>
      <c r="DF30" s="135"/>
      <c r="DG30" s="135"/>
      <c r="DH30" s="135"/>
      <c r="DI30" s="135"/>
      <c r="DJ30" s="135"/>
      <c r="DK30" s="135"/>
      <c r="DL30" s="135"/>
      <c r="DM30" s="135"/>
      <c r="DN30" s="135"/>
      <c r="DO30" s="135"/>
      <c r="DP30" s="135"/>
      <c r="DQ30" s="135"/>
      <c r="DR30" s="135"/>
      <c r="DS30" s="135"/>
      <c r="DT30" s="135"/>
      <c r="DU30" s="135"/>
      <c r="DV30" s="135"/>
      <c r="DW30" s="135"/>
      <c r="DX30" s="135"/>
      <c r="DY30" s="135"/>
      <c r="DZ30" s="135"/>
      <c r="EA30" s="135"/>
      <c r="EB30" s="135"/>
      <c r="EC30" s="135"/>
      <c r="ED30" s="135"/>
      <c r="EE30" s="135"/>
      <c r="EF30" s="135"/>
      <c r="EG30" s="135"/>
      <c r="EH30" s="135"/>
      <c r="EI30" s="135"/>
      <c r="EJ30" s="135"/>
      <c r="EK30" s="135"/>
      <c r="EL30" s="135"/>
      <c r="EM30" s="135"/>
      <c r="EN30" s="135"/>
      <c r="EO30" s="135"/>
      <c r="EP30" s="135"/>
      <c r="EQ30" s="135"/>
      <c r="ER30" s="135"/>
      <c r="ES30" s="135"/>
      <c r="ET30" s="135"/>
      <c r="EU30" s="135"/>
      <c r="EV30" s="135"/>
      <c r="EW30" s="135"/>
      <c r="EX30" s="135"/>
      <c r="EY30" s="135"/>
      <c r="EZ30" s="135"/>
      <c r="FA30" s="135"/>
      <c r="FB30" s="135"/>
      <c r="FC30" s="135"/>
      <c r="FD30" s="135"/>
      <c r="FE30" s="135"/>
      <c r="FF30" s="135"/>
      <c r="FG30" s="135"/>
      <c r="FH30" s="135"/>
      <c r="FI30" s="135"/>
      <c r="FJ30" s="135"/>
      <c r="FK30" s="135"/>
      <c r="FL30" s="135"/>
      <c r="FM30" s="135"/>
      <c r="FN30" s="135"/>
      <c r="FO30" s="135"/>
      <c r="FP30" s="135"/>
      <c r="FQ30" s="135"/>
      <c r="FR30" s="135"/>
      <c r="FS30" s="135"/>
    </row>
    <row r="31" spans="2:175" s="136" customFormat="1" ht="13.5" customHeight="1" x14ac:dyDescent="0.15">
      <c r="B31" s="413">
        <v>41773</v>
      </c>
      <c r="C31" s="414"/>
      <c r="D31" s="415">
        <v>41779</v>
      </c>
      <c r="E31" s="131">
        <v>2700</v>
      </c>
      <c r="F31" s="131">
        <v>3564</v>
      </c>
      <c r="G31" s="131">
        <v>3164.502798090286</v>
      </c>
      <c r="H31" s="131">
        <v>11620.7</v>
      </c>
      <c r="I31" s="131">
        <v>2376</v>
      </c>
      <c r="J31" s="131">
        <v>3132</v>
      </c>
      <c r="K31" s="131">
        <v>2700.4273827087663</v>
      </c>
      <c r="L31" s="131">
        <v>11336.3</v>
      </c>
      <c r="M31" s="131">
        <v>1404</v>
      </c>
      <c r="N31" s="131">
        <v>2376</v>
      </c>
      <c r="O31" s="131">
        <v>1794.8153386911604</v>
      </c>
      <c r="P31" s="131">
        <v>11136.2</v>
      </c>
      <c r="Q31" s="131">
        <v>6696</v>
      </c>
      <c r="R31" s="131">
        <v>8424</v>
      </c>
      <c r="S31" s="131">
        <v>7473.9152171933374</v>
      </c>
      <c r="T31" s="131">
        <v>3231.1</v>
      </c>
      <c r="U31" s="131">
        <v>4644</v>
      </c>
      <c r="V31" s="131">
        <v>6210</v>
      </c>
      <c r="W31" s="131">
        <v>5241.4929729729711</v>
      </c>
      <c r="X31" s="131">
        <v>2869.9</v>
      </c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5"/>
      <c r="CA31" s="135"/>
      <c r="CB31" s="135"/>
      <c r="CC31" s="135"/>
      <c r="CD31" s="135"/>
      <c r="CE31" s="135"/>
      <c r="CF31" s="135"/>
      <c r="CG31" s="135"/>
      <c r="CH31" s="135"/>
      <c r="CI31" s="135"/>
      <c r="CJ31" s="135"/>
      <c r="CK31" s="135"/>
      <c r="CL31" s="135"/>
      <c r="CM31" s="135"/>
      <c r="CN31" s="135"/>
      <c r="CO31" s="135"/>
      <c r="CP31" s="135"/>
      <c r="CQ31" s="135"/>
      <c r="CR31" s="135"/>
      <c r="CS31" s="135"/>
      <c r="CT31" s="135"/>
      <c r="CU31" s="135"/>
      <c r="CV31" s="135"/>
      <c r="CW31" s="135"/>
      <c r="CX31" s="135"/>
      <c r="CY31" s="135"/>
      <c r="CZ31" s="135"/>
      <c r="DA31" s="135"/>
      <c r="DB31" s="135"/>
      <c r="DC31" s="135"/>
      <c r="DD31" s="135"/>
      <c r="DE31" s="135"/>
      <c r="DF31" s="135"/>
      <c r="DG31" s="135"/>
      <c r="DH31" s="135"/>
      <c r="DI31" s="135"/>
      <c r="DJ31" s="135"/>
      <c r="DK31" s="135"/>
      <c r="DL31" s="135"/>
      <c r="DM31" s="135"/>
      <c r="DN31" s="135"/>
      <c r="DO31" s="135"/>
      <c r="DP31" s="135"/>
      <c r="DQ31" s="135"/>
      <c r="DR31" s="135"/>
      <c r="DS31" s="135"/>
      <c r="DT31" s="135"/>
      <c r="DU31" s="135"/>
      <c r="DV31" s="135"/>
      <c r="DW31" s="135"/>
      <c r="DX31" s="135"/>
      <c r="DY31" s="135"/>
      <c r="DZ31" s="135"/>
      <c r="EA31" s="135"/>
      <c r="EB31" s="135"/>
      <c r="EC31" s="135"/>
      <c r="ED31" s="135"/>
      <c r="EE31" s="135"/>
      <c r="EF31" s="135"/>
      <c r="EG31" s="135"/>
      <c r="EH31" s="135"/>
      <c r="EI31" s="135"/>
      <c r="EJ31" s="135"/>
      <c r="EK31" s="135"/>
      <c r="EL31" s="135"/>
      <c r="EM31" s="135"/>
      <c r="EN31" s="135"/>
      <c r="EO31" s="135"/>
      <c r="EP31" s="135"/>
      <c r="EQ31" s="135"/>
      <c r="ER31" s="135"/>
      <c r="ES31" s="135"/>
      <c r="ET31" s="135"/>
      <c r="EU31" s="135"/>
      <c r="EV31" s="135"/>
      <c r="EW31" s="135"/>
      <c r="EX31" s="135"/>
      <c r="EY31" s="135"/>
      <c r="EZ31" s="135"/>
      <c r="FA31" s="135"/>
      <c r="FB31" s="135"/>
      <c r="FC31" s="135"/>
      <c r="FD31" s="135"/>
      <c r="FE31" s="135"/>
      <c r="FF31" s="135"/>
      <c r="FG31" s="135"/>
      <c r="FH31" s="135"/>
      <c r="FI31" s="135"/>
      <c r="FJ31" s="135"/>
      <c r="FK31" s="135"/>
      <c r="FL31" s="135"/>
      <c r="FM31" s="135"/>
      <c r="FN31" s="135"/>
      <c r="FO31" s="135"/>
      <c r="FP31" s="135"/>
      <c r="FQ31" s="135"/>
      <c r="FR31" s="135"/>
      <c r="FS31" s="135"/>
    </row>
    <row r="32" spans="2:175" s="136" customFormat="1" ht="13.5" customHeight="1" x14ac:dyDescent="0.15">
      <c r="B32" s="416" t="s">
        <v>130</v>
      </c>
      <c r="C32" s="417"/>
      <c r="D32" s="415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5"/>
      <c r="BM32" s="135"/>
      <c r="BN32" s="135"/>
      <c r="BO32" s="135"/>
      <c r="BP32" s="135"/>
      <c r="BQ32" s="135"/>
      <c r="BR32" s="135"/>
      <c r="BS32" s="135"/>
      <c r="BT32" s="135"/>
      <c r="BU32" s="135"/>
      <c r="BV32" s="135"/>
      <c r="BW32" s="135"/>
      <c r="BX32" s="135"/>
      <c r="BY32" s="135"/>
      <c r="BZ32" s="135"/>
      <c r="CA32" s="135"/>
      <c r="CB32" s="135"/>
      <c r="CC32" s="135"/>
      <c r="CD32" s="135"/>
      <c r="CE32" s="135"/>
      <c r="CF32" s="135"/>
      <c r="CG32" s="135"/>
      <c r="CH32" s="135"/>
      <c r="CI32" s="135"/>
      <c r="CJ32" s="135"/>
      <c r="CK32" s="135"/>
      <c r="CL32" s="135"/>
      <c r="CM32" s="135"/>
      <c r="CN32" s="135"/>
      <c r="CO32" s="135"/>
      <c r="CP32" s="135"/>
      <c r="CQ32" s="135"/>
      <c r="CR32" s="135"/>
      <c r="CS32" s="135"/>
      <c r="CT32" s="135"/>
      <c r="CU32" s="135"/>
      <c r="CV32" s="135"/>
      <c r="CW32" s="135"/>
      <c r="CX32" s="135"/>
      <c r="CY32" s="135"/>
      <c r="CZ32" s="135"/>
      <c r="DA32" s="135"/>
      <c r="DB32" s="135"/>
      <c r="DC32" s="135"/>
      <c r="DD32" s="135"/>
      <c r="DE32" s="135"/>
      <c r="DF32" s="135"/>
      <c r="DG32" s="135"/>
      <c r="DH32" s="135"/>
      <c r="DI32" s="135"/>
      <c r="DJ32" s="135"/>
      <c r="DK32" s="135"/>
      <c r="DL32" s="135"/>
      <c r="DM32" s="135"/>
      <c r="DN32" s="135"/>
      <c r="DO32" s="135"/>
      <c r="DP32" s="135"/>
      <c r="DQ32" s="135"/>
      <c r="DR32" s="135"/>
      <c r="DS32" s="135"/>
      <c r="DT32" s="135"/>
      <c r="DU32" s="135"/>
      <c r="DV32" s="135"/>
      <c r="DW32" s="135"/>
      <c r="DX32" s="135"/>
      <c r="DY32" s="135"/>
      <c r="DZ32" s="135"/>
      <c r="EA32" s="135"/>
      <c r="EB32" s="135"/>
      <c r="EC32" s="135"/>
      <c r="ED32" s="135"/>
      <c r="EE32" s="135"/>
      <c r="EF32" s="135"/>
      <c r="EG32" s="135"/>
      <c r="EH32" s="135"/>
      <c r="EI32" s="135"/>
      <c r="EJ32" s="135"/>
      <c r="EK32" s="135"/>
      <c r="EL32" s="135"/>
      <c r="EM32" s="135"/>
      <c r="EN32" s="135"/>
      <c r="EO32" s="135"/>
      <c r="EP32" s="135"/>
      <c r="EQ32" s="135"/>
      <c r="ER32" s="135"/>
      <c r="ES32" s="135"/>
      <c r="ET32" s="135"/>
      <c r="EU32" s="135"/>
      <c r="EV32" s="135"/>
      <c r="EW32" s="135"/>
      <c r="EX32" s="135"/>
      <c r="EY32" s="135"/>
      <c r="EZ32" s="135"/>
      <c r="FA32" s="135"/>
      <c r="FB32" s="135"/>
      <c r="FC32" s="135"/>
      <c r="FD32" s="135"/>
      <c r="FE32" s="135"/>
      <c r="FF32" s="135"/>
      <c r="FG32" s="135"/>
      <c r="FH32" s="135"/>
      <c r="FI32" s="135"/>
      <c r="FJ32" s="135"/>
      <c r="FK32" s="135"/>
      <c r="FL32" s="135"/>
      <c r="FM32" s="135"/>
      <c r="FN32" s="135"/>
      <c r="FO32" s="135"/>
      <c r="FP32" s="135"/>
      <c r="FQ32" s="135"/>
      <c r="FR32" s="135"/>
      <c r="FS32" s="135"/>
    </row>
    <row r="33" spans="1:175" s="136" customFormat="1" ht="13.5" customHeight="1" x14ac:dyDescent="0.15">
      <c r="B33" s="413">
        <v>41780</v>
      </c>
      <c r="C33" s="414"/>
      <c r="D33" s="415">
        <v>41786</v>
      </c>
      <c r="E33" s="131">
        <v>2592</v>
      </c>
      <c r="F33" s="131">
        <v>3672</v>
      </c>
      <c r="G33" s="131">
        <v>3155.6206038317796</v>
      </c>
      <c r="H33" s="131">
        <v>12958.1</v>
      </c>
      <c r="I33" s="131">
        <v>2268</v>
      </c>
      <c r="J33" s="131">
        <v>3078</v>
      </c>
      <c r="K33" s="131">
        <v>2667.9948975452357</v>
      </c>
      <c r="L33" s="131">
        <v>12665.7</v>
      </c>
      <c r="M33" s="131">
        <v>1296</v>
      </c>
      <c r="N33" s="131">
        <v>2376</v>
      </c>
      <c r="O33" s="131">
        <v>1832.6014876357815</v>
      </c>
      <c r="P33" s="131">
        <v>9020.4</v>
      </c>
      <c r="Q33" s="131">
        <v>6804</v>
      </c>
      <c r="R33" s="131">
        <v>8532</v>
      </c>
      <c r="S33" s="131">
        <v>7563.420543806651</v>
      </c>
      <c r="T33" s="131">
        <v>3669.1</v>
      </c>
      <c r="U33" s="131">
        <v>4536</v>
      </c>
      <c r="V33" s="131">
        <v>6285.6</v>
      </c>
      <c r="W33" s="131">
        <v>5269.0512388420784</v>
      </c>
      <c r="X33" s="131">
        <v>3669.8</v>
      </c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5"/>
      <c r="BN33" s="135"/>
      <c r="BO33" s="135"/>
      <c r="BP33" s="135"/>
      <c r="BQ33" s="135"/>
      <c r="BR33" s="135"/>
      <c r="BS33" s="135"/>
      <c r="BT33" s="135"/>
      <c r="BU33" s="135"/>
      <c r="BV33" s="135"/>
      <c r="BW33" s="135"/>
      <c r="BX33" s="135"/>
      <c r="BY33" s="135"/>
      <c r="BZ33" s="135"/>
      <c r="CA33" s="135"/>
      <c r="CB33" s="135"/>
      <c r="CC33" s="135"/>
      <c r="CD33" s="135"/>
      <c r="CE33" s="135"/>
      <c r="CF33" s="135"/>
      <c r="CG33" s="135"/>
      <c r="CH33" s="135"/>
      <c r="CI33" s="135"/>
      <c r="CJ33" s="135"/>
      <c r="CK33" s="135"/>
      <c r="CL33" s="135"/>
      <c r="CM33" s="135"/>
      <c r="CN33" s="135"/>
      <c r="CO33" s="135"/>
      <c r="CP33" s="135"/>
      <c r="CQ33" s="135"/>
      <c r="CR33" s="135"/>
      <c r="CS33" s="135"/>
      <c r="CT33" s="135"/>
      <c r="CU33" s="135"/>
      <c r="CV33" s="135"/>
      <c r="CW33" s="135"/>
      <c r="CX33" s="135"/>
      <c r="CY33" s="135"/>
      <c r="CZ33" s="135"/>
      <c r="DA33" s="135"/>
      <c r="DB33" s="135"/>
      <c r="DC33" s="135"/>
      <c r="DD33" s="135"/>
      <c r="DE33" s="135"/>
      <c r="DF33" s="135"/>
      <c r="DG33" s="135"/>
      <c r="DH33" s="135"/>
      <c r="DI33" s="135"/>
      <c r="DJ33" s="135"/>
      <c r="DK33" s="135"/>
      <c r="DL33" s="135"/>
      <c r="DM33" s="135"/>
      <c r="DN33" s="135"/>
      <c r="DO33" s="135"/>
      <c r="DP33" s="135"/>
      <c r="DQ33" s="135"/>
      <c r="DR33" s="135"/>
      <c r="DS33" s="135"/>
      <c r="DT33" s="135"/>
      <c r="DU33" s="135"/>
      <c r="DV33" s="135"/>
      <c r="DW33" s="135"/>
      <c r="DX33" s="135"/>
      <c r="DY33" s="135"/>
      <c r="DZ33" s="135"/>
      <c r="EA33" s="135"/>
      <c r="EB33" s="135"/>
      <c r="EC33" s="135"/>
      <c r="ED33" s="135"/>
      <c r="EE33" s="135"/>
      <c r="EF33" s="135"/>
      <c r="EG33" s="135"/>
      <c r="EH33" s="135"/>
      <c r="EI33" s="135"/>
      <c r="EJ33" s="135"/>
      <c r="EK33" s="135"/>
      <c r="EL33" s="135"/>
      <c r="EM33" s="135"/>
      <c r="EN33" s="135"/>
      <c r="EO33" s="135"/>
      <c r="EP33" s="135"/>
      <c r="EQ33" s="135"/>
      <c r="ER33" s="135"/>
      <c r="ES33" s="135"/>
      <c r="ET33" s="135"/>
      <c r="EU33" s="135"/>
      <c r="EV33" s="135"/>
      <c r="EW33" s="135"/>
      <c r="EX33" s="135"/>
      <c r="EY33" s="135"/>
      <c r="EZ33" s="135"/>
      <c r="FA33" s="135"/>
      <c r="FB33" s="135"/>
      <c r="FC33" s="135"/>
      <c r="FD33" s="135"/>
      <c r="FE33" s="135"/>
      <c r="FF33" s="135"/>
      <c r="FG33" s="135"/>
      <c r="FH33" s="135"/>
      <c r="FI33" s="135"/>
      <c r="FJ33" s="135"/>
      <c r="FK33" s="135"/>
      <c r="FL33" s="135"/>
      <c r="FM33" s="135"/>
      <c r="FN33" s="135"/>
      <c r="FO33" s="135"/>
      <c r="FP33" s="135"/>
      <c r="FQ33" s="135"/>
      <c r="FR33" s="135"/>
      <c r="FS33" s="135"/>
    </row>
    <row r="34" spans="1:175" s="136" customFormat="1" ht="13.5" customHeight="1" x14ac:dyDescent="0.15">
      <c r="B34" s="416" t="s">
        <v>131</v>
      </c>
      <c r="C34" s="417"/>
      <c r="D34" s="415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  <c r="BW34" s="135"/>
      <c r="BX34" s="135"/>
      <c r="BY34" s="135"/>
      <c r="BZ34" s="135"/>
      <c r="CA34" s="135"/>
      <c r="CB34" s="135"/>
      <c r="CC34" s="135"/>
      <c r="CD34" s="135"/>
      <c r="CE34" s="135"/>
      <c r="CF34" s="135"/>
      <c r="CG34" s="135"/>
      <c r="CH34" s="135"/>
      <c r="CI34" s="135"/>
      <c r="CJ34" s="135"/>
      <c r="CK34" s="135"/>
      <c r="CL34" s="135"/>
      <c r="CM34" s="135"/>
      <c r="CN34" s="135"/>
      <c r="CO34" s="135"/>
      <c r="CP34" s="135"/>
      <c r="CQ34" s="135"/>
      <c r="CR34" s="135"/>
      <c r="CS34" s="135"/>
      <c r="CT34" s="135"/>
      <c r="CU34" s="135"/>
      <c r="CV34" s="135"/>
      <c r="CW34" s="135"/>
      <c r="CX34" s="135"/>
      <c r="CY34" s="135"/>
      <c r="CZ34" s="135"/>
      <c r="DA34" s="135"/>
      <c r="DB34" s="135"/>
      <c r="DC34" s="135"/>
      <c r="DD34" s="135"/>
      <c r="DE34" s="135"/>
      <c r="DF34" s="135"/>
      <c r="DG34" s="135"/>
      <c r="DH34" s="135"/>
      <c r="DI34" s="135"/>
      <c r="DJ34" s="135"/>
      <c r="DK34" s="135"/>
      <c r="DL34" s="135"/>
      <c r="DM34" s="135"/>
      <c r="DN34" s="135"/>
      <c r="DO34" s="135"/>
      <c r="DP34" s="135"/>
      <c r="DQ34" s="135"/>
      <c r="DR34" s="135"/>
      <c r="DS34" s="135"/>
      <c r="DT34" s="135"/>
      <c r="DU34" s="135"/>
      <c r="DV34" s="135"/>
      <c r="DW34" s="135"/>
      <c r="DX34" s="135"/>
      <c r="DY34" s="135"/>
      <c r="DZ34" s="135"/>
      <c r="EA34" s="135"/>
      <c r="EB34" s="135"/>
      <c r="EC34" s="135"/>
      <c r="ED34" s="135"/>
      <c r="EE34" s="135"/>
      <c r="EF34" s="135"/>
      <c r="EG34" s="135"/>
      <c r="EH34" s="135"/>
      <c r="EI34" s="135"/>
      <c r="EJ34" s="135"/>
      <c r="EK34" s="135"/>
      <c r="EL34" s="135"/>
      <c r="EM34" s="135"/>
      <c r="EN34" s="135"/>
      <c r="EO34" s="135"/>
      <c r="EP34" s="135"/>
      <c r="EQ34" s="135"/>
      <c r="ER34" s="135"/>
      <c r="ES34" s="135"/>
      <c r="ET34" s="135"/>
      <c r="EU34" s="135"/>
      <c r="EV34" s="135"/>
      <c r="EW34" s="135"/>
      <c r="EX34" s="135"/>
      <c r="EY34" s="135"/>
      <c r="EZ34" s="135"/>
      <c r="FA34" s="135"/>
      <c r="FB34" s="135"/>
      <c r="FC34" s="135"/>
      <c r="FD34" s="135"/>
      <c r="FE34" s="135"/>
      <c r="FF34" s="135"/>
      <c r="FG34" s="135"/>
      <c r="FH34" s="135"/>
      <c r="FI34" s="135"/>
      <c r="FJ34" s="135"/>
      <c r="FK34" s="135"/>
      <c r="FL34" s="135"/>
      <c r="FM34" s="135"/>
      <c r="FN34" s="135"/>
      <c r="FO34" s="135"/>
      <c r="FP34" s="135"/>
      <c r="FQ34" s="135"/>
      <c r="FR34" s="135"/>
      <c r="FS34" s="135"/>
    </row>
    <row r="35" spans="1:175" s="136" customFormat="1" ht="13.5" customHeight="1" x14ac:dyDescent="0.15">
      <c r="B35" s="413">
        <v>41787</v>
      </c>
      <c r="C35" s="414"/>
      <c r="D35" s="415">
        <v>41793</v>
      </c>
      <c r="E35" s="131">
        <v>2592</v>
      </c>
      <c r="F35" s="131">
        <v>3564</v>
      </c>
      <c r="G35" s="131">
        <v>3086.301957641213</v>
      </c>
      <c r="H35" s="131">
        <v>14422.7</v>
      </c>
      <c r="I35" s="131">
        <v>2268</v>
      </c>
      <c r="J35" s="131">
        <v>3186</v>
      </c>
      <c r="K35" s="131">
        <v>2717.5074865140696</v>
      </c>
      <c r="L35" s="131">
        <v>12870.6</v>
      </c>
      <c r="M35" s="131">
        <v>1620</v>
      </c>
      <c r="N35" s="131">
        <v>2160</v>
      </c>
      <c r="O35" s="131">
        <v>1913.4643308248851</v>
      </c>
      <c r="P35" s="131">
        <v>8329.1</v>
      </c>
      <c r="Q35" s="131">
        <v>6804</v>
      </c>
      <c r="R35" s="131">
        <v>8640</v>
      </c>
      <c r="S35" s="131">
        <v>7610.67111602559</v>
      </c>
      <c r="T35" s="131">
        <v>3758.4</v>
      </c>
      <c r="U35" s="131">
        <v>4536</v>
      </c>
      <c r="V35" s="131">
        <v>6285.6</v>
      </c>
      <c r="W35" s="131">
        <v>5253.2287922452215</v>
      </c>
      <c r="X35" s="131">
        <v>4510.7</v>
      </c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5"/>
      <c r="BQ35" s="135"/>
      <c r="BR35" s="135"/>
      <c r="BS35" s="135"/>
      <c r="BT35" s="135"/>
      <c r="BU35" s="135"/>
      <c r="BV35" s="135"/>
      <c r="BW35" s="135"/>
      <c r="BX35" s="135"/>
      <c r="BY35" s="135"/>
      <c r="BZ35" s="135"/>
      <c r="CA35" s="135"/>
      <c r="CB35" s="135"/>
      <c r="CC35" s="135"/>
      <c r="CD35" s="135"/>
      <c r="CE35" s="135"/>
      <c r="CF35" s="135"/>
      <c r="CG35" s="135"/>
      <c r="CH35" s="135"/>
      <c r="CI35" s="135"/>
      <c r="CJ35" s="135"/>
      <c r="CK35" s="135"/>
      <c r="CL35" s="135"/>
      <c r="CM35" s="135"/>
      <c r="CN35" s="135"/>
      <c r="CO35" s="135"/>
      <c r="CP35" s="135"/>
      <c r="CQ35" s="135"/>
      <c r="CR35" s="135"/>
      <c r="CS35" s="135"/>
      <c r="CT35" s="135"/>
      <c r="CU35" s="135"/>
      <c r="CV35" s="135"/>
      <c r="CW35" s="135"/>
      <c r="CX35" s="135"/>
      <c r="CY35" s="135"/>
      <c r="CZ35" s="135"/>
      <c r="DA35" s="135"/>
      <c r="DB35" s="135"/>
      <c r="DC35" s="135"/>
      <c r="DD35" s="135"/>
      <c r="DE35" s="135"/>
      <c r="DF35" s="135"/>
      <c r="DG35" s="135"/>
      <c r="DH35" s="135"/>
      <c r="DI35" s="135"/>
      <c r="DJ35" s="135"/>
      <c r="DK35" s="135"/>
      <c r="DL35" s="135"/>
      <c r="DM35" s="135"/>
      <c r="DN35" s="135"/>
      <c r="DO35" s="135"/>
      <c r="DP35" s="135"/>
      <c r="DQ35" s="135"/>
      <c r="DR35" s="135"/>
      <c r="DS35" s="135"/>
      <c r="DT35" s="135"/>
      <c r="DU35" s="135"/>
      <c r="DV35" s="135"/>
      <c r="DW35" s="135"/>
      <c r="DX35" s="135"/>
      <c r="DY35" s="135"/>
      <c r="DZ35" s="135"/>
      <c r="EA35" s="135"/>
      <c r="EB35" s="135"/>
      <c r="EC35" s="135"/>
      <c r="ED35" s="135"/>
      <c r="EE35" s="135"/>
      <c r="EF35" s="135"/>
      <c r="EG35" s="135"/>
      <c r="EH35" s="135"/>
      <c r="EI35" s="135"/>
      <c r="EJ35" s="135"/>
      <c r="EK35" s="135"/>
      <c r="EL35" s="135"/>
      <c r="EM35" s="135"/>
      <c r="EN35" s="135"/>
      <c r="EO35" s="135"/>
      <c r="EP35" s="135"/>
      <c r="EQ35" s="135"/>
      <c r="ER35" s="135"/>
      <c r="ES35" s="135"/>
      <c r="ET35" s="135"/>
      <c r="EU35" s="135"/>
      <c r="EV35" s="135"/>
      <c r="EW35" s="135"/>
      <c r="EX35" s="135"/>
      <c r="EY35" s="135"/>
      <c r="EZ35" s="135"/>
      <c r="FA35" s="135"/>
      <c r="FB35" s="135"/>
      <c r="FC35" s="135"/>
      <c r="FD35" s="135"/>
      <c r="FE35" s="135"/>
      <c r="FF35" s="135"/>
      <c r="FG35" s="135"/>
      <c r="FH35" s="135"/>
      <c r="FI35" s="135"/>
      <c r="FJ35" s="135"/>
      <c r="FK35" s="135"/>
      <c r="FL35" s="135"/>
      <c r="FM35" s="135"/>
      <c r="FN35" s="135"/>
      <c r="FO35" s="135"/>
      <c r="FP35" s="135"/>
      <c r="FQ35" s="135"/>
      <c r="FR35" s="135"/>
      <c r="FS35" s="135"/>
    </row>
    <row r="36" spans="1:175" s="136" customFormat="1" ht="13.5" customHeight="1" x14ac:dyDescent="0.15">
      <c r="B36" s="416" t="s">
        <v>132</v>
      </c>
      <c r="C36" s="417"/>
      <c r="D36" s="415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  <c r="BW36" s="135"/>
      <c r="BX36" s="135"/>
      <c r="BY36" s="135"/>
      <c r="BZ36" s="135"/>
      <c r="CA36" s="135"/>
      <c r="CB36" s="135"/>
      <c r="CC36" s="135"/>
      <c r="CD36" s="135"/>
      <c r="CE36" s="135"/>
      <c r="CF36" s="135"/>
      <c r="CG36" s="135"/>
      <c r="CH36" s="135"/>
      <c r="CI36" s="135"/>
      <c r="CJ36" s="135"/>
      <c r="CK36" s="135"/>
      <c r="CL36" s="135"/>
      <c r="CM36" s="135"/>
      <c r="CN36" s="135"/>
      <c r="CO36" s="135"/>
      <c r="CP36" s="135"/>
      <c r="CQ36" s="135"/>
      <c r="CR36" s="135"/>
      <c r="CS36" s="135"/>
      <c r="CT36" s="135"/>
      <c r="CU36" s="135"/>
      <c r="CV36" s="135"/>
      <c r="CW36" s="135"/>
      <c r="CX36" s="135"/>
      <c r="CY36" s="135"/>
      <c r="CZ36" s="135"/>
      <c r="DA36" s="135"/>
      <c r="DB36" s="135"/>
      <c r="DC36" s="135"/>
      <c r="DD36" s="135"/>
      <c r="DE36" s="135"/>
      <c r="DF36" s="135"/>
      <c r="DG36" s="135"/>
      <c r="DH36" s="135"/>
      <c r="DI36" s="135"/>
      <c r="DJ36" s="135"/>
      <c r="DK36" s="135"/>
      <c r="DL36" s="135"/>
      <c r="DM36" s="135"/>
      <c r="DN36" s="135"/>
      <c r="DO36" s="135"/>
      <c r="DP36" s="135"/>
      <c r="DQ36" s="135"/>
      <c r="DR36" s="135"/>
      <c r="DS36" s="135"/>
      <c r="DT36" s="135"/>
      <c r="DU36" s="135"/>
      <c r="DV36" s="135"/>
      <c r="DW36" s="135"/>
      <c r="DX36" s="135"/>
      <c r="DY36" s="135"/>
      <c r="DZ36" s="135"/>
      <c r="EA36" s="135"/>
      <c r="EB36" s="135"/>
      <c r="EC36" s="135"/>
      <c r="ED36" s="135"/>
      <c r="EE36" s="135"/>
      <c r="EF36" s="135"/>
      <c r="EG36" s="135"/>
      <c r="EH36" s="135"/>
      <c r="EI36" s="135"/>
      <c r="EJ36" s="135"/>
      <c r="EK36" s="135"/>
      <c r="EL36" s="135"/>
      <c r="EM36" s="135"/>
      <c r="EN36" s="135"/>
      <c r="EO36" s="135"/>
      <c r="EP36" s="135"/>
      <c r="EQ36" s="135"/>
      <c r="ER36" s="135"/>
      <c r="ES36" s="135"/>
      <c r="ET36" s="135"/>
      <c r="EU36" s="135"/>
      <c r="EV36" s="135"/>
      <c r="EW36" s="135"/>
      <c r="EX36" s="135"/>
      <c r="EY36" s="135"/>
      <c r="EZ36" s="135"/>
      <c r="FA36" s="135"/>
      <c r="FB36" s="135"/>
      <c r="FC36" s="135"/>
      <c r="FD36" s="135"/>
      <c r="FE36" s="135"/>
      <c r="FF36" s="135"/>
      <c r="FG36" s="135"/>
      <c r="FH36" s="135"/>
      <c r="FI36" s="135"/>
      <c r="FJ36" s="135"/>
      <c r="FK36" s="135"/>
      <c r="FL36" s="135"/>
      <c r="FM36" s="135"/>
      <c r="FN36" s="135"/>
      <c r="FO36" s="135"/>
      <c r="FP36" s="135"/>
      <c r="FQ36" s="135"/>
      <c r="FR36" s="135"/>
      <c r="FS36" s="135"/>
    </row>
    <row r="37" spans="1:175" s="136" customFormat="1" ht="13.5" customHeight="1" x14ac:dyDescent="0.15">
      <c r="B37" s="418"/>
      <c r="C37" s="419"/>
      <c r="D37" s="420"/>
      <c r="E37" s="368"/>
      <c r="F37" s="368"/>
      <c r="G37" s="368"/>
      <c r="H37" s="368"/>
      <c r="I37" s="368"/>
      <c r="J37" s="368"/>
      <c r="K37" s="368"/>
      <c r="L37" s="368"/>
      <c r="M37" s="368"/>
      <c r="N37" s="368"/>
      <c r="O37" s="368"/>
      <c r="P37" s="368"/>
      <c r="Q37" s="368"/>
      <c r="R37" s="368"/>
      <c r="S37" s="368"/>
      <c r="T37" s="368"/>
      <c r="U37" s="368"/>
      <c r="V37" s="368"/>
      <c r="W37" s="368"/>
      <c r="X37" s="368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5"/>
      <c r="BT37" s="135"/>
      <c r="BU37" s="135"/>
      <c r="BV37" s="135"/>
      <c r="BW37" s="135"/>
      <c r="BX37" s="135"/>
      <c r="BY37" s="135"/>
      <c r="BZ37" s="135"/>
      <c r="CA37" s="135"/>
      <c r="CB37" s="135"/>
      <c r="CC37" s="135"/>
      <c r="CD37" s="135"/>
      <c r="CE37" s="135"/>
      <c r="CF37" s="135"/>
      <c r="CG37" s="135"/>
      <c r="CH37" s="135"/>
      <c r="CI37" s="135"/>
      <c r="CJ37" s="135"/>
      <c r="CK37" s="135"/>
      <c r="CL37" s="135"/>
      <c r="CM37" s="135"/>
      <c r="CN37" s="135"/>
      <c r="CO37" s="135"/>
      <c r="CP37" s="135"/>
      <c r="CQ37" s="135"/>
      <c r="CR37" s="135"/>
      <c r="CS37" s="135"/>
      <c r="CT37" s="135"/>
      <c r="CU37" s="135"/>
      <c r="CV37" s="135"/>
      <c r="CW37" s="135"/>
      <c r="CX37" s="135"/>
      <c r="CY37" s="135"/>
      <c r="CZ37" s="135"/>
      <c r="DA37" s="135"/>
      <c r="DB37" s="135"/>
      <c r="DC37" s="135"/>
      <c r="DD37" s="135"/>
      <c r="DE37" s="135"/>
      <c r="DF37" s="135"/>
      <c r="DG37" s="135"/>
      <c r="DH37" s="135"/>
      <c r="DI37" s="135"/>
      <c r="DJ37" s="135"/>
      <c r="DK37" s="135"/>
      <c r="DL37" s="135"/>
      <c r="DM37" s="135"/>
      <c r="DN37" s="135"/>
      <c r="DO37" s="135"/>
      <c r="DP37" s="135"/>
      <c r="DQ37" s="135"/>
      <c r="DR37" s="135"/>
      <c r="DS37" s="135"/>
      <c r="DT37" s="135"/>
      <c r="DU37" s="135"/>
      <c r="DV37" s="135"/>
      <c r="DW37" s="135"/>
      <c r="DX37" s="135"/>
      <c r="DY37" s="135"/>
      <c r="DZ37" s="135"/>
      <c r="EA37" s="135"/>
      <c r="EB37" s="135"/>
      <c r="EC37" s="135"/>
      <c r="ED37" s="135"/>
      <c r="EE37" s="135"/>
      <c r="EF37" s="135"/>
      <c r="EG37" s="135"/>
      <c r="EH37" s="135"/>
      <c r="EI37" s="135"/>
      <c r="EJ37" s="135"/>
      <c r="EK37" s="135"/>
      <c r="EL37" s="135"/>
      <c r="EM37" s="135"/>
      <c r="EN37" s="135"/>
      <c r="EO37" s="135"/>
      <c r="EP37" s="135"/>
      <c r="EQ37" s="135"/>
      <c r="ER37" s="135"/>
      <c r="ES37" s="135"/>
      <c r="ET37" s="135"/>
      <c r="EU37" s="135"/>
      <c r="EV37" s="135"/>
      <c r="EW37" s="135"/>
      <c r="EX37" s="135"/>
      <c r="EY37" s="135"/>
      <c r="EZ37" s="135"/>
      <c r="FA37" s="135"/>
      <c r="FB37" s="135"/>
      <c r="FC37" s="135"/>
      <c r="FD37" s="135"/>
      <c r="FE37" s="135"/>
      <c r="FF37" s="135"/>
      <c r="FG37" s="135"/>
      <c r="FH37" s="135"/>
      <c r="FI37" s="135"/>
      <c r="FJ37" s="135"/>
      <c r="FK37" s="135"/>
      <c r="FL37" s="135"/>
      <c r="FM37" s="135"/>
      <c r="FN37" s="135"/>
      <c r="FO37" s="135"/>
      <c r="FP37" s="135"/>
      <c r="FQ37" s="135"/>
      <c r="FR37" s="135"/>
      <c r="FS37" s="135"/>
    </row>
    <row r="38" spans="1:175" s="136" customFormat="1" ht="3.75" customHeight="1" x14ac:dyDescent="0.15"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5"/>
      <c r="BT38" s="135"/>
      <c r="BU38" s="135"/>
      <c r="BV38" s="135"/>
      <c r="BW38" s="135"/>
      <c r="BX38" s="135"/>
      <c r="BY38" s="135"/>
      <c r="BZ38" s="135"/>
      <c r="CA38" s="135"/>
      <c r="CB38" s="135"/>
      <c r="CC38" s="135"/>
      <c r="CD38" s="135"/>
      <c r="CE38" s="135"/>
      <c r="CF38" s="135"/>
      <c r="CG38" s="135"/>
      <c r="CH38" s="135"/>
      <c r="CI38" s="135"/>
      <c r="CJ38" s="135"/>
      <c r="CK38" s="135"/>
      <c r="CL38" s="135"/>
      <c r="CM38" s="135"/>
      <c r="CN38" s="135"/>
      <c r="CO38" s="135"/>
      <c r="CP38" s="135"/>
      <c r="CQ38" s="135"/>
      <c r="CR38" s="135"/>
      <c r="CS38" s="135"/>
      <c r="CT38" s="135"/>
      <c r="CU38" s="135"/>
      <c r="CV38" s="135"/>
      <c r="CW38" s="135"/>
      <c r="CX38" s="135"/>
      <c r="CY38" s="135"/>
      <c r="CZ38" s="135"/>
      <c r="DA38" s="135"/>
      <c r="DB38" s="135"/>
      <c r="DC38" s="135"/>
      <c r="DD38" s="135"/>
      <c r="DE38" s="135"/>
      <c r="DF38" s="135"/>
      <c r="DG38" s="135"/>
      <c r="DH38" s="135"/>
      <c r="DI38" s="135"/>
      <c r="DJ38" s="135"/>
      <c r="DK38" s="135"/>
      <c r="DL38" s="135"/>
      <c r="DM38" s="135"/>
      <c r="DN38" s="135"/>
      <c r="DO38" s="135"/>
      <c r="DP38" s="135"/>
      <c r="DQ38" s="135"/>
      <c r="DR38" s="135"/>
      <c r="DS38" s="135"/>
      <c r="DT38" s="135"/>
      <c r="DU38" s="135"/>
      <c r="DV38" s="135"/>
      <c r="DW38" s="135"/>
      <c r="DX38" s="135"/>
      <c r="DY38" s="135"/>
      <c r="DZ38" s="135"/>
      <c r="EA38" s="135"/>
      <c r="EB38" s="135"/>
      <c r="EC38" s="135"/>
      <c r="ED38" s="135"/>
      <c r="EE38" s="135"/>
      <c r="EF38" s="135"/>
      <c r="EG38" s="135"/>
      <c r="EH38" s="135"/>
      <c r="EI38" s="135"/>
      <c r="EJ38" s="135"/>
      <c r="EK38" s="135"/>
      <c r="EL38" s="135"/>
      <c r="EM38" s="135"/>
      <c r="EN38" s="135"/>
      <c r="EO38" s="135"/>
      <c r="EP38" s="135"/>
      <c r="EQ38" s="135"/>
      <c r="ER38" s="135"/>
      <c r="ES38" s="135"/>
      <c r="ET38" s="135"/>
      <c r="EU38" s="135"/>
      <c r="EV38" s="135"/>
      <c r="EW38" s="135"/>
      <c r="EX38" s="135"/>
      <c r="EY38" s="135"/>
      <c r="EZ38" s="135"/>
      <c r="FA38" s="135"/>
      <c r="FB38" s="135"/>
      <c r="FC38" s="135"/>
      <c r="FD38" s="135"/>
      <c r="FE38" s="135"/>
      <c r="FF38" s="135"/>
      <c r="FG38" s="135"/>
      <c r="FH38" s="135"/>
      <c r="FI38" s="135"/>
      <c r="FJ38" s="135"/>
      <c r="FK38" s="135"/>
      <c r="FL38" s="135"/>
      <c r="FM38" s="135"/>
      <c r="FN38" s="135"/>
      <c r="FO38" s="135"/>
      <c r="FP38" s="135"/>
      <c r="FQ38" s="135"/>
      <c r="FR38" s="135"/>
      <c r="FS38" s="135"/>
    </row>
    <row r="39" spans="1:175" s="136" customFormat="1" ht="13.5" customHeight="1" x14ac:dyDescent="0.15">
      <c r="B39" s="138" t="s">
        <v>111</v>
      </c>
      <c r="C39" s="136" t="s">
        <v>284</v>
      </c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35"/>
      <c r="BY39" s="135"/>
      <c r="BZ39" s="135"/>
      <c r="CA39" s="135"/>
      <c r="CB39" s="135"/>
      <c r="CC39" s="135"/>
      <c r="CD39" s="135"/>
      <c r="CE39" s="135"/>
      <c r="CF39" s="135"/>
      <c r="CG39" s="135"/>
      <c r="CH39" s="135"/>
      <c r="CI39" s="135"/>
      <c r="CJ39" s="135"/>
      <c r="CK39" s="135"/>
      <c r="CL39" s="135"/>
      <c r="CM39" s="135"/>
      <c r="CN39" s="135"/>
      <c r="CO39" s="135"/>
      <c r="CP39" s="135"/>
      <c r="CQ39" s="135"/>
      <c r="CR39" s="135"/>
      <c r="CS39" s="135"/>
      <c r="CT39" s="135"/>
      <c r="CU39" s="135"/>
      <c r="CV39" s="135"/>
      <c r="CW39" s="135"/>
      <c r="CX39" s="135"/>
      <c r="CY39" s="135"/>
      <c r="CZ39" s="135"/>
      <c r="DA39" s="135"/>
      <c r="DB39" s="135"/>
      <c r="DC39" s="135"/>
      <c r="DD39" s="135"/>
      <c r="DE39" s="135"/>
      <c r="DF39" s="135"/>
      <c r="DG39" s="135"/>
      <c r="DH39" s="135"/>
      <c r="DI39" s="135"/>
      <c r="DJ39" s="135"/>
      <c r="DK39" s="135"/>
      <c r="DL39" s="135"/>
      <c r="DM39" s="135"/>
      <c r="DN39" s="135"/>
      <c r="DO39" s="135"/>
      <c r="DP39" s="135"/>
      <c r="DQ39" s="135"/>
      <c r="DR39" s="135"/>
      <c r="DS39" s="135"/>
      <c r="DT39" s="135"/>
      <c r="DU39" s="135"/>
      <c r="DV39" s="135"/>
      <c r="DW39" s="135"/>
      <c r="DX39" s="135"/>
      <c r="DY39" s="135"/>
      <c r="DZ39" s="135"/>
      <c r="EA39" s="135"/>
      <c r="EB39" s="135"/>
      <c r="EC39" s="135"/>
      <c r="ED39" s="135"/>
      <c r="EE39" s="135"/>
      <c r="EF39" s="135"/>
      <c r="EG39" s="135"/>
      <c r="EH39" s="135"/>
      <c r="EI39" s="135"/>
      <c r="EJ39" s="135"/>
      <c r="EK39" s="135"/>
      <c r="EL39" s="135"/>
      <c r="EM39" s="135"/>
      <c r="EN39" s="135"/>
      <c r="EO39" s="135"/>
      <c r="EP39" s="135"/>
      <c r="EQ39" s="135"/>
      <c r="ER39" s="135"/>
      <c r="ES39" s="135"/>
      <c r="ET39" s="135"/>
      <c r="EU39" s="135"/>
      <c r="EV39" s="135"/>
      <c r="EW39" s="135"/>
      <c r="EX39" s="135"/>
      <c r="EY39" s="135"/>
      <c r="EZ39" s="135"/>
      <c r="FA39" s="135"/>
      <c r="FB39" s="135"/>
      <c r="FC39" s="135"/>
      <c r="FD39" s="135"/>
      <c r="FE39" s="135"/>
      <c r="FF39" s="135"/>
      <c r="FG39" s="135"/>
      <c r="FH39" s="135"/>
      <c r="FI39" s="135"/>
      <c r="FJ39" s="135"/>
      <c r="FK39" s="135"/>
      <c r="FL39" s="135"/>
      <c r="FM39" s="135"/>
      <c r="FN39" s="135"/>
      <c r="FO39" s="135"/>
      <c r="FP39" s="135"/>
      <c r="FQ39" s="135"/>
      <c r="FR39" s="135"/>
      <c r="FS39" s="135"/>
    </row>
    <row r="40" spans="1:175" s="136" customFormat="1" ht="13.5" customHeight="1" x14ac:dyDescent="0.15">
      <c r="B40" s="181" t="s">
        <v>285</v>
      </c>
      <c r="C40" s="136" t="s">
        <v>286</v>
      </c>
      <c r="X40" s="364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5"/>
      <c r="BR40" s="135"/>
      <c r="BS40" s="135"/>
      <c r="BT40" s="135"/>
      <c r="BU40" s="135"/>
      <c r="BV40" s="135"/>
      <c r="BW40" s="135"/>
      <c r="BX40" s="135"/>
      <c r="BY40" s="135"/>
      <c r="BZ40" s="135"/>
      <c r="CA40" s="135"/>
      <c r="CB40" s="135"/>
      <c r="CC40" s="135"/>
      <c r="CD40" s="135"/>
      <c r="CE40" s="135"/>
      <c r="CF40" s="135"/>
      <c r="CG40" s="135"/>
      <c r="CH40" s="135"/>
      <c r="CI40" s="135"/>
      <c r="CJ40" s="135"/>
      <c r="CK40" s="135"/>
      <c r="CL40" s="135"/>
      <c r="CM40" s="135"/>
      <c r="CN40" s="135"/>
      <c r="CO40" s="135"/>
      <c r="CP40" s="135"/>
      <c r="CQ40" s="135"/>
      <c r="CR40" s="135"/>
      <c r="CS40" s="135"/>
      <c r="CT40" s="135"/>
      <c r="CU40" s="135"/>
      <c r="CV40" s="135"/>
      <c r="CW40" s="135"/>
      <c r="CX40" s="135"/>
      <c r="CY40" s="135"/>
      <c r="CZ40" s="135"/>
      <c r="DA40" s="135"/>
      <c r="DB40" s="135"/>
      <c r="DC40" s="135"/>
      <c r="DD40" s="135"/>
      <c r="DE40" s="135"/>
      <c r="DF40" s="135"/>
      <c r="DG40" s="135"/>
      <c r="DH40" s="135"/>
      <c r="DI40" s="135"/>
      <c r="DJ40" s="135"/>
      <c r="DK40" s="135"/>
      <c r="DL40" s="135"/>
      <c r="DM40" s="135"/>
      <c r="DN40" s="135"/>
      <c r="DO40" s="135"/>
      <c r="DP40" s="135"/>
      <c r="DQ40" s="135"/>
      <c r="DR40" s="135"/>
      <c r="DS40" s="135"/>
      <c r="DT40" s="135"/>
      <c r="DU40" s="135"/>
      <c r="DV40" s="135"/>
      <c r="DW40" s="135"/>
      <c r="DX40" s="135"/>
      <c r="DY40" s="135"/>
      <c r="DZ40" s="135"/>
      <c r="EA40" s="135"/>
      <c r="EB40" s="135"/>
      <c r="EC40" s="135"/>
      <c r="ED40" s="135"/>
      <c r="EE40" s="135"/>
      <c r="EF40" s="135"/>
      <c r="EG40" s="135"/>
      <c r="EH40" s="135"/>
      <c r="EI40" s="135"/>
      <c r="EJ40" s="135"/>
      <c r="EK40" s="135"/>
      <c r="EL40" s="135"/>
      <c r="EM40" s="135"/>
      <c r="EN40" s="135"/>
      <c r="EO40" s="135"/>
      <c r="EP40" s="135"/>
      <c r="EQ40" s="135"/>
      <c r="ER40" s="135"/>
      <c r="ES40" s="135"/>
      <c r="ET40" s="135"/>
      <c r="EU40" s="135"/>
      <c r="EV40" s="135"/>
      <c r="EW40" s="135"/>
      <c r="EX40" s="135"/>
      <c r="EY40" s="135"/>
      <c r="EZ40" s="135"/>
      <c r="FA40" s="135"/>
      <c r="FB40" s="135"/>
      <c r="FC40" s="135"/>
      <c r="FD40" s="135"/>
      <c r="FE40" s="135"/>
      <c r="FF40" s="135"/>
      <c r="FG40" s="135"/>
      <c r="FH40" s="135"/>
      <c r="FI40" s="135"/>
      <c r="FJ40" s="135"/>
      <c r="FK40" s="135"/>
      <c r="FL40" s="135"/>
      <c r="FM40" s="135"/>
      <c r="FN40" s="135"/>
      <c r="FO40" s="135"/>
      <c r="FP40" s="135"/>
      <c r="FQ40" s="135"/>
      <c r="FR40" s="135"/>
      <c r="FS40" s="135"/>
    </row>
    <row r="41" spans="1:175" s="136" customFormat="1" ht="13.5" customHeight="1" x14ac:dyDescent="0.15">
      <c r="B41" s="181" t="s">
        <v>200</v>
      </c>
      <c r="C41" s="136" t="s">
        <v>114</v>
      </c>
      <c r="X41" s="364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135"/>
      <c r="BS41" s="135"/>
      <c r="BT41" s="135"/>
      <c r="BU41" s="135"/>
      <c r="BV41" s="135"/>
      <c r="BW41" s="135"/>
      <c r="BX41" s="135"/>
      <c r="BY41" s="135"/>
      <c r="BZ41" s="135"/>
      <c r="CA41" s="135"/>
      <c r="CB41" s="135"/>
      <c r="CC41" s="135"/>
      <c r="CD41" s="135"/>
      <c r="CE41" s="135"/>
      <c r="CF41" s="135"/>
      <c r="CG41" s="135"/>
      <c r="CH41" s="135"/>
      <c r="CI41" s="135"/>
      <c r="CJ41" s="135"/>
      <c r="CK41" s="135"/>
      <c r="CL41" s="135"/>
      <c r="CM41" s="135"/>
      <c r="CN41" s="135"/>
      <c r="CO41" s="135"/>
      <c r="CP41" s="135"/>
      <c r="CQ41" s="135"/>
      <c r="CR41" s="135"/>
      <c r="CS41" s="135"/>
      <c r="CT41" s="135"/>
      <c r="CU41" s="135"/>
      <c r="CV41" s="135"/>
      <c r="CW41" s="135"/>
      <c r="CX41" s="135"/>
      <c r="CY41" s="135"/>
      <c r="CZ41" s="135"/>
      <c r="DA41" s="135"/>
      <c r="DB41" s="135"/>
      <c r="DC41" s="135"/>
      <c r="DD41" s="135"/>
      <c r="DE41" s="135"/>
      <c r="DF41" s="135"/>
      <c r="DG41" s="135"/>
      <c r="DH41" s="135"/>
      <c r="DI41" s="135"/>
      <c r="DJ41" s="135"/>
      <c r="DK41" s="135"/>
      <c r="DL41" s="135"/>
      <c r="DM41" s="135"/>
      <c r="DN41" s="135"/>
      <c r="DO41" s="135"/>
      <c r="DP41" s="135"/>
      <c r="DQ41" s="135"/>
      <c r="DR41" s="135"/>
      <c r="DS41" s="135"/>
      <c r="DT41" s="135"/>
      <c r="DU41" s="135"/>
      <c r="DV41" s="135"/>
      <c r="DW41" s="135"/>
      <c r="DX41" s="135"/>
      <c r="DY41" s="135"/>
      <c r="DZ41" s="135"/>
      <c r="EA41" s="135"/>
      <c r="EB41" s="135"/>
      <c r="EC41" s="135"/>
      <c r="ED41" s="135"/>
      <c r="EE41" s="135"/>
      <c r="EF41" s="135"/>
      <c r="EG41" s="135"/>
      <c r="EH41" s="135"/>
      <c r="EI41" s="135"/>
      <c r="EJ41" s="135"/>
      <c r="EK41" s="135"/>
      <c r="EL41" s="135"/>
      <c r="EM41" s="135"/>
      <c r="EN41" s="135"/>
      <c r="EO41" s="135"/>
      <c r="EP41" s="135"/>
      <c r="EQ41" s="135"/>
      <c r="ER41" s="135"/>
      <c r="ES41" s="135"/>
      <c r="ET41" s="135"/>
      <c r="EU41" s="135"/>
      <c r="EV41" s="135"/>
      <c r="EW41" s="135"/>
      <c r="EX41" s="135"/>
      <c r="EY41" s="135"/>
      <c r="EZ41" s="135"/>
      <c r="FA41" s="135"/>
      <c r="FB41" s="135"/>
      <c r="FC41" s="135"/>
      <c r="FD41" s="135"/>
      <c r="FE41" s="135"/>
      <c r="FF41" s="135"/>
      <c r="FG41" s="135"/>
      <c r="FH41" s="135"/>
      <c r="FI41" s="135"/>
      <c r="FJ41" s="135"/>
      <c r="FK41" s="135"/>
      <c r="FL41" s="135"/>
      <c r="FM41" s="135"/>
      <c r="FN41" s="135"/>
      <c r="FO41" s="135"/>
      <c r="FP41" s="135"/>
      <c r="FQ41" s="135"/>
      <c r="FR41" s="135"/>
      <c r="FS41" s="135"/>
    </row>
    <row r="42" spans="1:175" s="136" customFormat="1" ht="13.5" customHeight="1" x14ac:dyDescent="0.15">
      <c r="B42" s="181"/>
      <c r="X42" s="364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135"/>
      <c r="BO42" s="135"/>
      <c r="BP42" s="135"/>
      <c r="BQ42" s="135"/>
      <c r="BR42" s="135"/>
      <c r="BS42" s="135"/>
      <c r="BT42" s="135"/>
      <c r="BU42" s="135"/>
      <c r="BV42" s="135"/>
      <c r="BW42" s="135"/>
      <c r="BX42" s="135"/>
      <c r="BY42" s="135"/>
      <c r="BZ42" s="135"/>
      <c r="CA42" s="135"/>
      <c r="CB42" s="135"/>
      <c r="CC42" s="135"/>
      <c r="CD42" s="135"/>
      <c r="CE42" s="135"/>
      <c r="CF42" s="135"/>
      <c r="CG42" s="135"/>
      <c r="CH42" s="135"/>
      <c r="CI42" s="135"/>
      <c r="CJ42" s="135"/>
      <c r="CK42" s="135"/>
      <c r="CL42" s="135"/>
      <c r="CM42" s="135"/>
      <c r="CN42" s="135"/>
      <c r="CO42" s="135"/>
      <c r="CP42" s="135"/>
      <c r="CQ42" s="135"/>
      <c r="CR42" s="135"/>
      <c r="CS42" s="135"/>
      <c r="CT42" s="135"/>
      <c r="CU42" s="135"/>
      <c r="CV42" s="135"/>
      <c r="CW42" s="135"/>
      <c r="CX42" s="135"/>
      <c r="CY42" s="135"/>
      <c r="CZ42" s="135"/>
      <c r="DA42" s="135"/>
      <c r="DB42" s="135"/>
      <c r="DC42" s="135"/>
      <c r="DD42" s="135"/>
      <c r="DE42" s="135"/>
      <c r="DF42" s="135"/>
      <c r="DG42" s="135"/>
      <c r="DH42" s="135"/>
      <c r="DI42" s="135"/>
      <c r="DJ42" s="135"/>
      <c r="DK42" s="135"/>
      <c r="DL42" s="135"/>
      <c r="DM42" s="135"/>
      <c r="DN42" s="135"/>
      <c r="DO42" s="135"/>
      <c r="DP42" s="135"/>
      <c r="DQ42" s="135"/>
      <c r="DR42" s="135"/>
      <c r="DS42" s="135"/>
      <c r="DT42" s="135"/>
      <c r="DU42" s="135"/>
      <c r="DV42" s="135"/>
      <c r="DW42" s="135"/>
      <c r="DX42" s="135"/>
      <c r="DY42" s="135"/>
      <c r="DZ42" s="135"/>
      <c r="EA42" s="135"/>
      <c r="EB42" s="135"/>
      <c r="EC42" s="135"/>
      <c r="ED42" s="135"/>
      <c r="EE42" s="135"/>
      <c r="EF42" s="135"/>
      <c r="EG42" s="135"/>
      <c r="EH42" s="135"/>
      <c r="EI42" s="135"/>
      <c r="EJ42" s="135"/>
      <c r="EK42" s="135"/>
      <c r="EL42" s="135"/>
      <c r="EM42" s="135"/>
      <c r="EN42" s="135"/>
      <c r="EO42" s="135"/>
      <c r="EP42" s="135"/>
      <c r="EQ42" s="135"/>
      <c r="ER42" s="135"/>
      <c r="ES42" s="135"/>
      <c r="ET42" s="135"/>
      <c r="EU42" s="135"/>
      <c r="EV42" s="135"/>
      <c r="EW42" s="135"/>
      <c r="EX42" s="135"/>
      <c r="EY42" s="135"/>
      <c r="EZ42" s="135"/>
      <c r="FA42" s="135"/>
      <c r="FB42" s="135"/>
      <c r="FC42" s="135"/>
      <c r="FD42" s="135"/>
      <c r="FE42" s="135"/>
      <c r="FF42" s="135"/>
      <c r="FG42" s="135"/>
      <c r="FH42" s="135"/>
      <c r="FI42" s="135"/>
      <c r="FJ42" s="135"/>
      <c r="FK42" s="135"/>
      <c r="FL42" s="135"/>
      <c r="FM42" s="135"/>
      <c r="FN42" s="135"/>
      <c r="FO42" s="135"/>
      <c r="FP42" s="135"/>
      <c r="FQ42" s="135"/>
      <c r="FR42" s="135"/>
      <c r="FS42" s="135"/>
    </row>
    <row r="43" spans="1:175" s="136" customFormat="1" x14ac:dyDescent="0.15">
      <c r="A43" s="135"/>
      <c r="D43" s="135"/>
      <c r="E43" s="182"/>
      <c r="F43" s="182"/>
      <c r="G43" s="182"/>
      <c r="H43" s="182"/>
      <c r="I43" s="182"/>
      <c r="J43" s="182"/>
      <c r="K43" s="182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364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5"/>
      <c r="BR43" s="135"/>
      <c r="BS43" s="135"/>
      <c r="BT43" s="135"/>
      <c r="BU43" s="135"/>
      <c r="BV43" s="135"/>
      <c r="BW43" s="135"/>
      <c r="BX43" s="135"/>
      <c r="BY43" s="135"/>
      <c r="BZ43" s="135"/>
      <c r="CA43" s="135"/>
      <c r="CB43" s="135"/>
      <c r="CC43" s="135"/>
      <c r="CD43" s="135"/>
      <c r="CE43" s="135"/>
      <c r="CF43" s="135"/>
      <c r="CG43" s="135"/>
      <c r="CH43" s="135"/>
      <c r="CI43" s="135"/>
      <c r="CJ43" s="135"/>
      <c r="CK43" s="135"/>
      <c r="CL43" s="135"/>
      <c r="CM43" s="135"/>
      <c r="CN43" s="135"/>
      <c r="CO43" s="135"/>
      <c r="CP43" s="135"/>
      <c r="CQ43" s="135"/>
      <c r="CR43" s="135"/>
      <c r="CS43" s="135"/>
      <c r="CT43" s="135"/>
      <c r="CU43" s="135"/>
      <c r="CV43" s="135"/>
      <c r="CW43" s="135"/>
      <c r="CX43" s="135"/>
      <c r="CY43" s="135"/>
      <c r="CZ43" s="135"/>
      <c r="DA43" s="135"/>
      <c r="DB43" s="135"/>
      <c r="DC43" s="135"/>
      <c r="DD43" s="135"/>
      <c r="DE43" s="135"/>
      <c r="DF43" s="135"/>
      <c r="DG43" s="135"/>
      <c r="DH43" s="135"/>
      <c r="DI43" s="135"/>
      <c r="DJ43" s="135"/>
      <c r="DK43" s="135"/>
      <c r="DL43" s="135"/>
      <c r="DM43" s="135"/>
      <c r="DN43" s="135"/>
      <c r="DO43" s="135"/>
      <c r="DP43" s="135"/>
      <c r="DQ43" s="135"/>
      <c r="DR43" s="135"/>
      <c r="DS43" s="135"/>
      <c r="DT43" s="135"/>
      <c r="DU43" s="135"/>
      <c r="DV43" s="135"/>
      <c r="DW43" s="135"/>
      <c r="DX43" s="135"/>
      <c r="DY43" s="135"/>
      <c r="DZ43" s="135"/>
      <c r="EA43" s="135"/>
      <c r="EB43" s="135"/>
      <c r="EC43" s="135"/>
      <c r="ED43" s="135"/>
      <c r="EE43" s="135"/>
      <c r="EF43" s="135"/>
      <c r="EG43" s="135"/>
      <c r="EH43" s="135"/>
      <c r="EI43" s="135"/>
      <c r="EJ43" s="135"/>
      <c r="EK43" s="135"/>
      <c r="EL43" s="135"/>
      <c r="EM43" s="135"/>
      <c r="EN43" s="135"/>
      <c r="EO43" s="135"/>
      <c r="EP43" s="135"/>
      <c r="EQ43" s="135"/>
      <c r="ER43" s="135"/>
      <c r="ES43" s="135"/>
      <c r="ET43" s="135"/>
      <c r="EU43" s="135"/>
      <c r="EV43" s="135"/>
      <c r="EW43" s="135"/>
      <c r="EX43" s="135"/>
      <c r="EY43" s="135"/>
      <c r="EZ43" s="135"/>
      <c r="FA43" s="135"/>
      <c r="FB43" s="135"/>
      <c r="FC43" s="135"/>
      <c r="FD43" s="135"/>
      <c r="FE43" s="135"/>
      <c r="FF43" s="135"/>
      <c r="FG43" s="135"/>
      <c r="FH43" s="135"/>
      <c r="FI43" s="135"/>
      <c r="FJ43" s="135"/>
      <c r="FK43" s="135"/>
      <c r="FL43" s="135"/>
      <c r="FM43" s="135"/>
      <c r="FN43" s="135"/>
      <c r="FO43" s="135"/>
      <c r="FP43" s="135"/>
      <c r="FQ43" s="135"/>
      <c r="FR43" s="135"/>
      <c r="FS43" s="135"/>
    </row>
    <row r="44" spans="1:175" s="136" customFormat="1" ht="13.5" x14ac:dyDescent="0.15">
      <c r="D44" s="135"/>
      <c r="E44" s="183"/>
      <c r="F44" s="183"/>
      <c r="G44" s="183"/>
      <c r="H44" s="183"/>
      <c r="I44" s="183"/>
      <c r="J44" s="183"/>
      <c r="K44" s="135"/>
      <c r="X44" s="364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5"/>
      <c r="BQ44" s="135"/>
      <c r="BR44" s="135"/>
      <c r="BS44" s="135"/>
      <c r="BT44" s="135"/>
      <c r="BU44" s="135"/>
      <c r="BV44" s="135"/>
      <c r="BW44" s="135"/>
      <c r="BX44" s="135"/>
      <c r="BY44" s="135"/>
      <c r="BZ44" s="135"/>
      <c r="CA44" s="135"/>
      <c r="CB44" s="135"/>
      <c r="CC44" s="135"/>
      <c r="CD44" s="135"/>
      <c r="CE44" s="135"/>
      <c r="CF44" s="135"/>
      <c r="CG44" s="135"/>
      <c r="CH44" s="135"/>
      <c r="CI44" s="135"/>
      <c r="CJ44" s="135"/>
      <c r="CK44" s="135"/>
      <c r="CL44" s="135"/>
      <c r="CM44" s="135"/>
      <c r="CN44" s="135"/>
      <c r="CO44" s="135"/>
      <c r="CP44" s="135"/>
      <c r="CQ44" s="135"/>
      <c r="CR44" s="135"/>
      <c r="CS44" s="135"/>
      <c r="CT44" s="135"/>
      <c r="CU44" s="135"/>
      <c r="CV44" s="135"/>
      <c r="CW44" s="135"/>
      <c r="CX44" s="135"/>
      <c r="CY44" s="135"/>
      <c r="CZ44" s="135"/>
      <c r="DA44" s="135"/>
      <c r="DB44" s="135"/>
      <c r="DC44" s="135"/>
      <c r="DD44" s="135"/>
      <c r="DE44" s="135"/>
      <c r="DF44" s="135"/>
      <c r="DG44" s="135"/>
      <c r="DH44" s="135"/>
      <c r="DI44" s="135"/>
      <c r="DJ44" s="135"/>
      <c r="DK44" s="135"/>
      <c r="DL44" s="135"/>
      <c r="DM44" s="135"/>
      <c r="DN44" s="135"/>
      <c r="DO44" s="135"/>
      <c r="DP44" s="135"/>
      <c r="DQ44" s="135"/>
      <c r="DR44" s="135"/>
      <c r="DS44" s="135"/>
      <c r="DT44" s="135"/>
      <c r="DU44" s="135"/>
      <c r="DV44" s="135"/>
      <c r="DW44" s="135"/>
      <c r="DX44" s="135"/>
      <c r="DY44" s="135"/>
      <c r="DZ44" s="135"/>
      <c r="EA44" s="135"/>
      <c r="EB44" s="135"/>
      <c r="EC44" s="135"/>
      <c r="ED44" s="135"/>
      <c r="EE44" s="135"/>
      <c r="EF44" s="135"/>
      <c r="EG44" s="135"/>
      <c r="EH44" s="135"/>
      <c r="EI44" s="135"/>
      <c r="EJ44" s="135"/>
      <c r="EK44" s="135"/>
      <c r="EL44" s="135"/>
      <c r="EM44" s="135"/>
      <c r="EN44" s="135"/>
      <c r="EO44" s="135"/>
      <c r="EP44" s="135"/>
      <c r="EQ44" s="135"/>
      <c r="ER44" s="135"/>
      <c r="ES44" s="135"/>
      <c r="ET44" s="135"/>
      <c r="EU44" s="135"/>
      <c r="EV44" s="135"/>
      <c r="EW44" s="135"/>
      <c r="EX44" s="135"/>
      <c r="EY44" s="135"/>
      <c r="EZ44" s="135"/>
      <c r="FA44" s="135"/>
      <c r="FB44" s="135"/>
      <c r="FC44" s="135"/>
      <c r="FD44" s="135"/>
      <c r="FE44" s="135"/>
      <c r="FF44" s="135"/>
      <c r="FG44" s="135"/>
      <c r="FH44" s="135"/>
      <c r="FI44" s="135"/>
      <c r="FJ44" s="135"/>
      <c r="FK44" s="135"/>
      <c r="FL44" s="135"/>
      <c r="FM44" s="135"/>
      <c r="FN44" s="135"/>
      <c r="FO44" s="135"/>
      <c r="FP44" s="135"/>
      <c r="FQ44" s="135"/>
      <c r="FR44" s="135"/>
      <c r="FS44" s="135"/>
    </row>
    <row r="45" spans="1:175" ht="13.5" x14ac:dyDescent="0.15">
      <c r="E45" s="183"/>
      <c r="F45" s="183"/>
      <c r="G45" s="183"/>
      <c r="H45" s="183"/>
      <c r="I45" s="183"/>
      <c r="J45" s="183"/>
      <c r="X45" s="364"/>
    </row>
    <row r="46" spans="1:175" ht="13.5" x14ac:dyDescent="0.15">
      <c r="E46" s="183"/>
      <c r="F46" s="183"/>
      <c r="G46" s="183"/>
      <c r="H46" s="183"/>
      <c r="I46" s="183"/>
      <c r="J46" s="183"/>
      <c r="X46" s="364"/>
    </row>
    <row r="47" spans="1:175" ht="13.5" x14ac:dyDescent="0.15">
      <c r="E47" s="183"/>
      <c r="F47" s="183"/>
      <c r="G47" s="183"/>
      <c r="H47" s="183"/>
      <c r="I47" s="183"/>
      <c r="J47" s="183"/>
      <c r="X47" s="364"/>
    </row>
    <row r="48" spans="1:175" x14ac:dyDescent="0.15">
      <c r="X48" s="364"/>
    </row>
    <row r="49" spans="24:24" x14ac:dyDescent="0.15">
      <c r="X49" s="364"/>
    </row>
    <row r="50" spans="24:24" x14ac:dyDescent="0.15">
      <c r="X50" s="364"/>
    </row>
    <row r="51" spans="24:24" x14ac:dyDescent="0.15">
      <c r="X51" s="364"/>
    </row>
    <row r="52" spans="24:24" x14ac:dyDescent="0.15">
      <c r="X52" s="403"/>
    </row>
    <row r="53" spans="24:24" x14ac:dyDescent="0.15">
      <c r="X53" s="403"/>
    </row>
    <row r="54" spans="24:24" x14ac:dyDescent="0.15">
      <c r="X54" s="403"/>
    </row>
    <row r="55" spans="24:24" x14ac:dyDescent="0.15">
      <c r="X55" s="403"/>
    </row>
    <row r="56" spans="24:24" x14ac:dyDescent="0.15">
      <c r="X56" s="403"/>
    </row>
  </sheetData>
  <phoneticPr fontId="6"/>
  <conditionalFormatting sqref="B37">
    <cfRule type="cellIs" dxfId="6" priority="1" stopIfTrue="1" operator="lessThanOrEqual">
      <formula>0</formula>
    </cfRule>
  </conditionalFormatting>
  <printOptions verticalCentered="1"/>
  <pageMargins left="0" right="0" top="0" bottom="0" header="0" footer="0"/>
  <pageSetup paperSize="9" firstPageNumber="30" fitToWidth="0" orientation="landscape" useFirstPageNumber="1" r:id="rId1"/>
  <headerFooter scaleWithDoc="0" alignWithMargins="0">
    <oddFooter>&amp;C-28-</oddFooter>
  </headerFooter>
  <colBreaks count="1" manualBreakCount="1">
    <brk id="24" max="40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Z51"/>
  <sheetViews>
    <sheetView zoomScaleNormal="100" workbookViewId="0"/>
  </sheetViews>
  <sheetFormatPr defaultColWidth="7.5" defaultRowHeight="12" x14ac:dyDescent="0.15"/>
  <cols>
    <col min="1" max="1" width="0.75" style="136" customWidth="1"/>
    <col min="2" max="2" width="5.875" style="136" customWidth="1"/>
    <col min="3" max="3" width="2.5" style="136" customWidth="1"/>
    <col min="4" max="4" width="6" style="136" customWidth="1"/>
    <col min="5" max="7" width="5.875" style="136" customWidth="1"/>
    <col min="8" max="8" width="7.5" style="136" customWidth="1"/>
    <col min="9" max="11" width="5.875" style="136" customWidth="1"/>
    <col min="12" max="12" width="7.5" style="136" customWidth="1"/>
    <col min="13" max="15" width="5.875" style="136" customWidth="1"/>
    <col min="16" max="16" width="7.625" style="136" customWidth="1"/>
    <col min="17" max="19" width="5.875" style="136" customWidth="1"/>
    <col min="20" max="20" width="7.75" style="136" customWidth="1"/>
    <col min="21" max="23" width="5.875" style="136" customWidth="1"/>
    <col min="24" max="24" width="7.625" style="136" customWidth="1"/>
    <col min="25" max="16384" width="7.5" style="136"/>
  </cols>
  <sheetData>
    <row r="1" spans="2:52" ht="15" customHeight="1" x14ac:dyDescent="0.15">
      <c r="B1" s="383"/>
      <c r="C1" s="383"/>
      <c r="D1" s="383"/>
      <c r="Z1" s="135"/>
      <c r="AA1" s="346"/>
      <c r="AB1" s="346"/>
      <c r="AC1" s="346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</row>
    <row r="2" spans="2:52" ht="12.75" customHeight="1" x14ac:dyDescent="0.15">
      <c r="B2" s="136" t="str">
        <f>近和31!B2&amp;"　（つづき）"</f>
        <v>(2)和牛チルド「3」の品目別価格　（つづき）</v>
      </c>
      <c r="C2" s="348"/>
      <c r="D2" s="348"/>
      <c r="Z2" s="135"/>
      <c r="AA2" s="135"/>
      <c r="AB2" s="350"/>
      <c r="AC2" s="350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</row>
    <row r="3" spans="2:52" ht="12.75" customHeight="1" x14ac:dyDescent="0.15">
      <c r="B3" s="348"/>
      <c r="C3" s="348"/>
      <c r="D3" s="348"/>
      <c r="X3" s="138" t="s">
        <v>89</v>
      </c>
      <c r="Z3" s="135"/>
      <c r="AA3" s="350"/>
      <c r="AB3" s="350"/>
      <c r="AC3" s="350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9"/>
      <c r="AX3" s="135"/>
      <c r="AY3" s="135"/>
      <c r="AZ3" s="135"/>
    </row>
    <row r="4" spans="2:52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</row>
    <row r="5" spans="2:52" ht="13.5" customHeight="1" x14ac:dyDescent="0.15">
      <c r="B5" s="140"/>
      <c r="C5" s="355" t="s">
        <v>261</v>
      </c>
      <c r="D5" s="354"/>
      <c r="E5" s="385" t="s">
        <v>287</v>
      </c>
      <c r="F5" s="386"/>
      <c r="G5" s="386"/>
      <c r="H5" s="387"/>
      <c r="I5" s="385" t="s">
        <v>288</v>
      </c>
      <c r="J5" s="386"/>
      <c r="K5" s="386"/>
      <c r="L5" s="387"/>
      <c r="M5" s="385" t="s">
        <v>289</v>
      </c>
      <c r="N5" s="386"/>
      <c r="O5" s="386"/>
      <c r="P5" s="387"/>
      <c r="Q5" s="385" t="s">
        <v>290</v>
      </c>
      <c r="R5" s="386"/>
      <c r="S5" s="386"/>
      <c r="T5" s="387"/>
      <c r="U5" s="385" t="s">
        <v>291</v>
      </c>
      <c r="V5" s="386"/>
      <c r="W5" s="386"/>
      <c r="X5" s="387"/>
      <c r="Z5" s="135"/>
      <c r="AA5" s="135"/>
      <c r="AB5" s="388"/>
      <c r="AC5" s="389"/>
      <c r="AD5" s="350"/>
      <c r="AE5" s="350"/>
      <c r="AF5" s="350"/>
      <c r="AG5" s="350"/>
      <c r="AH5" s="350"/>
      <c r="AI5" s="350"/>
      <c r="AJ5" s="350"/>
      <c r="AK5" s="350"/>
      <c r="AL5" s="350"/>
      <c r="AM5" s="350"/>
      <c r="AN5" s="350"/>
      <c r="AO5" s="350"/>
      <c r="AP5" s="350"/>
      <c r="AQ5" s="350"/>
      <c r="AR5" s="350"/>
      <c r="AS5" s="350"/>
      <c r="AT5" s="350"/>
      <c r="AU5" s="350"/>
      <c r="AV5" s="350"/>
      <c r="AW5" s="350"/>
      <c r="AX5" s="135"/>
      <c r="AY5" s="135"/>
      <c r="AZ5" s="135"/>
    </row>
    <row r="6" spans="2:52" ht="13.5" customHeight="1" x14ac:dyDescent="0.15">
      <c r="B6" s="358" t="s">
        <v>280</v>
      </c>
      <c r="C6" s="389"/>
      <c r="D6" s="390"/>
      <c r="E6" s="391" t="s">
        <v>281</v>
      </c>
      <c r="F6" s="421" t="s">
        <v>174</v>
      </c>
      <c r="G6" s="391" t="s">
        <v>282</v>
      </c>
      <c r="H6" s="422" t="s">
        <v>100</v>
      </c>
      <c r="I6" s="391" t="s">
        <v>281</v>
      </c>
      <c r="J6" s="421" t="s">
        <v>174</v>
      </c>
      <c r="K6" s="391" t="s">
        <v>282</v>
      </c>
      <c r="L6" s="422" t="s">
        <v>100</v>
      </c>
      <c r="M6" s="391" t="s">
        <v>281</v>
      </c>
      <c r="N6" s="421" t="s">
        <v>174</v>
      </c>
      <c r="O6" s="391" t="s">
        <v>282</v>
      </c>
      <c r="P6" s="422" t="s">
        <v>100</v>
      </c>
      <c r="Q6" s="391" t="s">
        <v>281</v>
      </c>
      <c r="R6" s="421" t="s">
        <v>174</v>
      </c>
      <c r="S6" s="391" t="s">
        <v>282</v>
      </c>
      <c r="T6" s="422" t="s">
        <v>100</v>
      </c>
      <c r="U6" s="391" t="s">
        <v>281</v>
      </c>
      <c r="V6" s="421" t="s">
        <v>174</v>
      </c>
      <c r="W6" s="391" t="s">
        <v>282</v>
      </c>
      <c r="X6" s="422" t="s">
        <v>100</v>
      </c>
      <c r="Z6" s="135"/>
      <c r="AA6" s="389"/>
      <c r="AB6" s="389"/>
      <c r="AC6" s="389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  <c r="AT6" s="392"/>
      <c r="AU6" s="392"/>
      <c r="AV6" s="392"/>
      <c r="AW6" s="392"/>
      <c r="AX6" s="135"/>
      <c r="AY6" s="135"/>
      <c r="AZ6" s="135"/>
    </row>
    <row r="7" spans="2:52" ht="13.5" customHeight="1" x14ac:dyDescent="0.15">
      <c r="B7" s="150"/>
      <c r="C7" s="151"/>
      <c r="D7" s="151"/>
      <c r="E7" s="393"/>
      <c r="F7" s="423"/>
      <c r="G7" s="393" t="s">
        <v>283</v>
      </c>
      <c r="H7" s="424"/>
      <c r="I7" s="393"/>
      <c r="J7" s="423"/>
      <c r="K7" s="393" t="s">
        <v>283</v>
      </c>
      <c r="L7" s="424"/>
      <c r="M7" s="393"/>
      <c r="N7" s="423"/>
      <c r="O7" s="393" t="s">
        <v>283</v>
      </c>
      <c r="P7" s="424"/>
      <c r="Q7" s="393"/>
      <c r="R7" s="423"/>
      <c r="S7" s="393" t="s">
        <v>283</v>
      </c>
      <c r="T7" s="424"/>
      <c r="U7" s="393"/>
      <c r="V7" s="423"/>
      <c r="W7" s="393" t="s">
        <v>283</v>
      </c>
      <c r="X7" s="424"/>
      <c r="Z7" s="135"/>
      <c r="AA7" s="135"/>
      <c r="AB7" s="135"/>
      <c r="AC7" s="135"/>
      <c r="AD7" s="392"/>
      <c r="AE7" s="392"/>
      <c r="AF7" s="392"/>
      <c r="AG7" s="392"/>
      <c r="AH7" s="392"/>
      <c r="AI7" s="392"/>
      <c r="AJ7" s="392"/>
      <c r="AK7" s="392"/>
      <c r="AL7" s="392"/>
      <c r="AM7" s="392"/>
      <c r="AN7" s="392"/>
      <c r="AO7" s="392"/>
      <c r="AP7" s="392"/>
      <c r="AQ7" s="392"/>
      <c r="AR7" s="392"/>
      <c r="AS7" s="392"/>
      <c r="AT7" s="392"/>
      <c r="AU7" s="392"/>
      <c r="AV7" s="392"/>
      <c r="AW7" s="392"/>
      <c r="AX7" s="135"/>
      <c r="AY7" s="135"/>
      <c r="AZ7" s="135"/>
    </row>
    <row r="8" spans="2:52" ht="13.5" customHeight="1" x14ac:dyDescent="0.15">
      <c r="B8" s="290" t="s">
        <v>265</v>
      </c>
      <c r="C8" s="315">
        <v>21</v>
      </c>
      <c r="D8" s="156" t="s">
        <v>266</v>
      </c>
      <c r="E8" s="362">
        <v>4200</v>
      </c>
      <c r="F8" s="363">
        <v>6300</v>
      </c>
      <c r="G8" s="362">
        <v>5003</v>
      </c>
      <c r="H8" s="425">
        <v>64761</v>
      </c>
      <c r="I8" s="362">
        <v>1050</v>
      </c>
      <c r="J8" s="363">
        <v>1943</v>
      </c>
      <c r="K8" s="362">
        <v>1554</v>
      </c>
      <c r="L8" s="425">
        <v>315616</v>
      </c>
      <c r="M8" s="362">
        <v>1838</v>
      </c>
      <c r="N8" s="363">
        <v>2730</v>
      </c>
      <c r="O8" s="362">
        <v>2217</v>
      </c>
      <c r="P8" s="425">
        <v>150375</v>
      </c>
      <c r="Q8" s="362">
        <v>1995</v>
      </c>
      <c r="R8" s="363">
        <v>2835</v>
      </c>
      <c r="S8" s="362">
        <v>2484</v>
      </c>
      <c r="T8" s="425">
        <v>154431</v>
      </c>
      <c r="U8" s="362">
        <v>1995</v>
      </c>
      <c r="V8" s="363">
        <v>2940</v>
      </c>
      <c r="W8" s="362">
        <v>2436</v>
      </c>
      <c r="X8" s="362">
        <v>130985</v>
      </c>
      <c r="Y8" s="135"/>
      <c r="Z8" s="135"/>
      <c r="AA8" s="139"/>
      <c r="AB8" s="349"/>
      <c r="AC8" s="135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364"/>
      <c r="AQ8" s="364"/>
      <c r="AR8" s="364"/>
      <c r="AS8" s="364"/>
      <c r="AT8" s="364"/>
      <c r="AU8" s="364"/>
      <c r="AV8" s="364"/>
      <c r="AW8" s="364"/>
      <c r="AX8" s="135"/>
      <c r="AY8" s="135"/>
      <c r="AZ8" s="135"/>
    </row>
    <row r="9" spans="2:52" ht="13.5" customHeight="1" x14ac:dyDescent="0.15">
      <c r="B9" s="293"/>
      <c r="C9" s="349">
        <v>22</v>
      </c>
      <c r="D9" s="160"/>
      <c r="E9" s="248">
        <v>4305</v>
      </c>
      <c r="F9" s="248">
        <v>5649</v>
      </c>
      <c r="G9" s="248">
        <v>4762</v>
      </c>
      <c r="H9" s="248">
        <v>95266</v>
      </c>
      <c r="I9" s="248">
        <v>998</v>
      </c>
      <c r="J9" s="248">
        <v>1890</v>
      </c>
      <c r="K9" s="248">
        <v>1486</v>
      </c>
      <c r="L9" s="248">
        <v>346864</v>
      </c>
      <c r="M9" s="248">
        <v>1680</v>
      </c>
      <c r="N9" s="248">
        <v>2520</v>
      </c>
      <c r="O9" s="248">
        <v>2178</v>
      </c>
      <c r="P9" s="248">
        <v>166500</v>
      </c>
      <c r="Q9" s="248">
        <v>1890</v>
      </c>
      <c r="R9" s="248">
        <v>2678</v>
      </c>
      <c r="S9" s="248">
        <v>2382</v>
      </c>
      <c r="T9" s="248">
        <v>172523</v>
      </c>
      <c r="U9" s="248">
        <v>1890</v>
      </c>
      <c r="V9" s="248">
        <v>2730</v>
      </c>
      <c r="W9" s="248">
        <v>2416</v>
      </c>
      <c r="X9" s="366">
        <v>147263</v>
      </c>
      <c r="Y9" s="135"/>
      <c r="Z9" s="135"/>
      <c r="AA9" s="139"/>
      <c r="AB9" s="349"/>
      <c r="AC9" s="135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364"/>
      <c r="AQ9" s="364"/>
      <c r="AR9" s="364"/>
      <c r="AS9" s="364"/>
      <c r="AT9" s="364"/>
      <c r="AU9" s="364"/>
      <c r="AV9" s="364"/>
      <c r="AW9" s="364"/>
      <c r="AX9" s="135"/>
      <c r="AY9" s="135"/>
      <c r="AZ9" s="135"/>
    </row>
    <row r="10" spans="2:52" ht="13.5" customHeight="1" x14ac:dyDescent="0.15">
      <c r="B10" s="293"/>
      <c r="C10" s="349">
        <v>23</v>
      </c>
      <c r="D10" s="160"/>
      <c r="E10" s="162">
        <v>4200</v>
      </c>
      <c r="F10" s="162">
        <v>5320.35</v>
      </c>
      <c r="G10" s="162">
        <v>4724.4215427740346</v>
      </c>
      <c r="H10" s="162">
        <v>91358.399999999994</v>
      </c>
      <c r="I10" s="162">
        <v>1050</v>
      </c>
      <c r="J10" s="162">
        <v>1890</v>
      </c>
      <c r="K10" s="162">
        <v>1520.4883455537611</v>
      </c>
      <c r="L10" s="162">
        <v>354992.29999999993</v>
      </c>
      <c r="M10" s="162">
        <v>1890</v>
      </c>
      <c r="N10" s="162">
        <v>2520</v>
      </c>
      <c r="O10" s="162">
        <v>2225.7857413569259</v>
      </c>
      <c r="P10" s="162">
        <v>141575.20000000001</v>
      </c>
      <c r="Q10" s="162">
        <v>1995</v>
      </c>
      <c r="R10" s="162">
        <v>2656.5</v>
      </c>
      <c r="S10" s="162">
        <v>2376.8068832531917</v>
      </c>
      <c r="T10" s="162">
        <v>152199</v>
      </c>
      <c r="U10" s="162">
        <v>2081.625</v>
      </c>
      <c r="V10" s="162">
        <v>2677.5</v>
      </c>
      <c r="W10" s="162">
        <v>2375.3953301127221</v>
      </c>
      <c r="X10" s="163">
        <v>144633.79999999999</v>
      </c>
      <c r="Y10" s="135"/>
      <c r="Z10" s="135"/>
      <c r="AA10" s="139"/>
      <c r="AB10" s="349"/>
      <c r="AC10" s="135"/>
      <c r="AD10" s="364"/>
      <c r="AE10" s="364"/>
      <c r="AF10" s="364"/>
      <c r="AG10" s="364"/>
      <c r="AH10" s="364"/>
      <c r="AI10" s="364"/>
      <c r="AJ10" s="364"/>
      <c r="AK10" s="364"/>
      <c r="AL10" s="364"/>
      <c r="AM10" s="364"/>
      <c r="AN10" s="364"/>
      <c r="AO10" s="364"/>
      <c r="AP10" s="364"/>
      <c r="AQ10" s="364"/>
      <c r="AR10" s="364"/>
      <c r="AS10" s="364"/>
      <c r="AT10" s="364"/>
      <c r="AU10" s="364"/>
      <c r="AV10" s="364"/>
      <c r="AW10" s="364"/>
      <c r="AX10" s="135"/>
      <c r="AY10" s="135"/>
      <c r="AZ10" s="135"/>
    </row>
    <row r="11" spans="2:52" ht="13.5" customHeight="1" x14ac:dyDescent="0.15">
      <c r="B11" s="293"/>
      <c r="C11" s="349">
        <v>24</v>
      </c>
      <c r="D11" s="160"/>
      <c r="E11" s="162">
        <v>4410</v>
      </c>
      <c r="F11" s="162">
        <v>6300</v>
      </c>
      <c r="G11" s="246">
        <v>4862.706599755229</v>
      </c>
      <c r="H11" s="162">
        <v>47965.099999999991</v>
      </c>
      <c r="I11" s="162">
        <v>1050</v>
      </c>
      <c r="J11" s="162">
        <v>1865.7450000000001</v>
      </c>
      <c r="K11" s="246">
        <v>1415.9367996528579</v>
      </c>
      <c r="L11" s="162">
        <v>739828.5</v>
      </c>
      <c r="M11" s="162">
        <v>1785</v>
      </c>
      <c r="N11" s="162">
        <v>2520</v>
      </c>
      <c r="O11" s="246">
        <v>2037.6196250821081</v>
      </c>
      <c r="P11" s="162">
        <v>315709.5</v>
      </c>
      <c r="Q11" s="162">
        <v>1890</v>
      </c>
      <c r="R11" s="162">
        <v>2625</v>
      </c>
      <c r="S11" s="246">
        <v>2173.0004532997514</v>
      </c>
      <c r="T11" s="162">
        <v>319562.8</v>
      </c>
      <c r="U11" s="162">
        <v>1890</v>
      </c>
      <c r="V11" s="162">
        <v>2625</v>
      </c>
      <c r="W11" s="246">
        <v>2181.5803133371455</v>
      </c>
      <c r="X11" s="163">
        <v>294478</v>
      </c>
      <c r="Y11" s="135"/>
      <c r="Z11" s="135"/>
      <c r="AA11" s="139"/>
      <c r="AB11" s="349"/>
      <c r="AC11" s="135"/>
      <c r="AD11" s="364"/>
      <c r="AE11" s="364"/>
      <c r="AF11" s="364"/>
      <c r="AG11" s="364"/>
      <c r="AH11" s="364"/>
      <c r="AI11" s="364"/>
      <c r="AJ11" s="364"/>
      <c r="AK11" s="364"/>
      <c r="AL11" s="364"/>
      <c r="AM11" s="364"/>
      <c r="AN11" s="364"/>
      <c r="AO11" s="364"/>
      <c r="AP11" s="364"/>
      <c r="AQ11" s="364"/>
      <c r="AR11" s="364"/>
      <c r="AS11" s="364"/>
      <c r="AT11" s="364"/>
      <c r="AU11" s="364"/>
      <c r="AV11" s="364"/>
      <c r="AW11" s="364"/>
      <c r="AX11" s="135"/>
      <c r="AY11" s="135"/>
      <c r="AZ11" s="135"/>
    </row>
    <row r="12" spans="2:52" ht="13.5" customHeight="1" x14ac:dyDescent="0.15">
      <c r="B12" s="367"/>
      <c r="C12" s="318">
        <v>25</v>
      </c>
      <c r="D12" s="166"/>
      <c r="E12" s="368">
        <v>4704</v>
      </c>
      <c r="F12" s="368">
        <v>6930</v>
      </c>
      <c r="G12" s="368">
        <v>5705.994922719904</v>
      </c>
      <c r="H12" s="368">
        <v>36941.4</v>
      </c>
      <c r="I12" s="368">
        <v>1050</v>
      </c>
      <c r="J12" s="368">
        <v>1995</v>
      </c>
      <c r="K12" s="368">
        <v>1579.8472898286955</v>
      </c>
      <c r="L12" s="368">
        <v>749179.10000000009</v>
      </c>
      <c r="M12" s="368">
        <v>1680</v>
      </c>
      <c r="N12" s="368">
        <v>2730</v>
      </c>
      <c r="O12" s="368">
        <v>2398.8595755697997</v>
      </c>
      <c r="P12" s="368">
        <v>367147.29999999981</v>
      </c>
      <c r="Q12" s="368">
        <v>1890</v>
      </c>
      <c r="R12" s="368">
        <v>2835</v>
      </c>
      <c r="S12" s="368">
        <v>2479.5653899802073</v>
      </c>
      <c r="T12" s="368">
        <v>344398.80000000005</v>
      </c>
      <c r="U12" s="368">
        <v>1890</v>
      </c>
      <c r="V12" s="368">
        <v>2940</v>
      </c>
      <c r="W12" s="368">
        <v>2525.7746305274809</v>
      </c>
      <c r="X12" s="369">
        <v>349113.60000000003</v>
      </c>
      <c r="Y12" s="135"/>
      <c r="Z12" s="135"/>
      <c r="AA12" s="139"/>
      <c r="AB12" s="349"/>
      <c r="AC12" s="135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35"/>
      <c r="AY12" s="135"/>
      <c r="AZ12" s="135"/>
    </row>
    <row r="13" spans="2:52" ht="13.5" customHeight="1" x14ac:dyDescent="0.15">
      <c r="B13" s="396"/>
      <c r="C13" s="397">
        <v>5</v>
      </c>
      <c r="D13" s="398"/>
      <c r="E13" s="248">
        <v>4725</v>
      </c>
      <c r="F13" s="248">
        <v>6678</v>
      </c>
      <c r="G13" s="248">
        <v>5493.093941008683</v>
      </c>
      <c r="H13" s="248">
        <v>4239.8</v>
      </c>
      <c r="I13" s="248">
        <v>1207.5</v>
      </c>
      <c r="J13" s="248">
        <v>1995</v>
      </c>
      <c r="K13" s="248">
        <v>1599.1526856924197</v>
      </c>
      <c r="L13" s="248">
        <v>80094.8</v>
      </c>
      <c r="M13" s="248">
        <v>2100</v>
      </c>
      <c r="N13" s="248">
        <v>2625</v>
      </c>
      <c r="O13" s="248">
        <v>2348.9695467510305</v>
      </c>
      <c r="P13" s="248">
        <v>36327.5</v>
      </c>
      <c r="Q13" s="248">
        <v>2100</v>
      </c>
      <c r="R13" s="248">
        <v>2835</v>
      </c>
      <c r="S13" s="248">
        <v>2477.0659555319198</v>
      </c>
      <c r="T13" s="248">
        <v>32889.9</v>
      </c>
      <c r="U13" s="248">
        <v>2100</v>
      </c>
      <c r="V13" s="248">
        <v>2940</v>
      </c>
      <c r="W13" s="248">
        <v>2495.4026009536219</v>
      </c>
      <c r="X13" s="366">
        <v>33489.4</v>
      </c>
      <c r="Y13" s="135"/>
      <c r="Z13" s="135"/>
      <c r="AA13" s="139"/>
      <c r="AB13" s="349"/>
      <c r="AC13" s="135"/>
      <c r="AD13" s="364"/>
      <c r="AE13" s="364"/>
      <c r="AF13" s="364"/>
      <c r="AG13" s="364"/>
      <c r="AH13" s="364"/>
      <c r="AI13" s="364"/>
      <c r="AJ13" s="364"/>
      <c r="AK13" s="364"/>
      <c r="AL13" s="364"/>
      <c r="AM13" s="364"/>
      <c r="AN13" s="364"/>
      <c r="AO13" s="364"/>
      <c r="AP13" s="364"/>
      <c r="AQ13" s="364"/>
      <c r="AR13" s="364"/>
      <c r="AS13" s="364"/>
      <c r="AT13" s="364"/>
      <c r="AU13" s="364"/>
      <c r="AV13" s="364"/>
      <c r="AW13" s="364"/>
      <c r="AX13" s="135"/>
      <c r="AY13" s="135"/>
      <c r="AZ13" s="135"/>
    </row>
    <row r="14" spans="2:52" ht="13.5" customHeight="1" x14ac:dyDescent="0.15">
      <c r="B14" s="396"/>
      <c r="C14" s="397">
        <v>6</v>
      </c>
      <c r="D14" s="398"/>
      <c r="E14" s="248">
        <v>5040</v>
      </c>
      <c r="F14" s="248">
        <v>6825</v>
      </c>
      <c r="G14" s="248">
        <v>5685.6174694130395</v>
      </c>
      <c r="H14" s="248">
        <v>2933.1</v>
      </c>
      <c r="I14" s="248">
        <v>1365</v>
      </c>
      <c r="J14" s="248">
        <v>1942.5</v>
      </c>
      <c r="K14" s="248">
        <v>1637.104690403562</v>
      </c>
      <c r="L14" s="248">
        <v>54304.5</v>
      </c>
      <c r="M14" s="248">
        <v>2205</v>
      </c>
      <c r="N14" s="248">
        <v>2625</v>
      </c>
      <c r="O14" s="248">
        <v>2419.9026420376435</v>
      </c>
      <c r="P14" s="248">
        <v>27944.400000000001</v>
      </c>
      <c r="Q14" s="248">
        <v>2205</v>
      </c>
      <c r="R14" s="248">
        <v>2730</v>
      </c>
      <c r="S14" s="248">
        <v>2499.0926409845742</v>
      </c>
      <c r="T14" s="248">
        <v>25222.799999999999</v>
      </c>
      <c r="U14" s="248">
        <v>2205</v>
      </c>
      <c r="V14" s="248">
        <v>2730</v>
      </c>
      <c r="W14" s="248">
        <v>2515.0805789678971</v>
      </c>
      <c r="X14" s="366">
        <v>26229.199999999997</v>
      </c>
      <c r="Y14" s="135"/>
      <c r="Z14" s="135"/>
      <c r="AA14" s="139"/>
      <c r="AB14" s="349"/>
      <c r="AC14" s="135"/>
      <c r="AD14" s="364"/>
      <c r="AE14" s="364"/>
      <c r="AF14" s="364"/>
      <c r="AG14" s="364"/>
      <c r="AH14" s="364"/>
      <c r="AI14" s="364"/>
      <c r="AJ14" s="364"/>
      <c r="AK14" s="364"/>
      <c r="AL14" s="364"/>
      <c r="AM14" s="364"/>
      <c r="AN14" s="364"/>
      <c r="AO14" s="364"/>
      <c r="AP14" s="364"/>
      <c r="AQ14" s="364"/>
      <c r="AR14" s="364"/>
      <c r="AS14" s="364"/>
      <c r="AT14" s="364"/>
      <c r="AU14" s="364"/>
      <c r="AV14" s="364"/>
      <c r="AW14" s="364"/>
      <c r="AX14" s="135"/>
      <c r="AY14" s="135"/>
      <c r="AZ14" s="135"/>
    </row>
    <row r="15" spans="2:52" ht="13.5" customHeight="1" x14ac:dyDescent="0.15">
      <c r="B15" s="396"/>
      <c r="C15" s="397">
        <v>7</v>
      </c>
      <c r="D15" s="398"/>
      <c r="E15" s="248">
        <v>5040</v>
      </c>
      <c r="F15" s="248">
        <v>6642.3</v>
      </c>
      <c r="G15" s="248">
        <v>5759.5728542315992</v>
      </c>
      <c r="H15" s="248">
        <v>2897.3</v>
      </c>
      <c r="I15" s="248">
        <v>1365</v>
      </c>
      <c r="J15" s="248">
        <v>1974</v>
      </c>
      <c r="K15" s="248">
        <v>1653.5831692947786</v>
      </c>
      <c r="L15" s="248">
        <v>67845.799999999988</v>
      </c>
      <c r="M15" s="248">
        <v>2152.5</v>
      </c>
      <c r="N15" s="248">
        <v>2730</v>
      </c>
      <c r="O15" s="248">
        <v>2454.7068874172191</v>
      </c>
      <c r="P15" s="248">
        <v>36918.400000000001</v>
      </c>
      <c r="Q15" s="248">
        <v>2205</v>
      </c>
      <c r="R15" s="248">
        <v>2835</v>
      </c>
      <c r="S15" s="248">
        <v>2524.9550305587441</v>
      </c>
      <c r="T15" s="248">
        <v>34597.599999999999</v>
      </c>
      <c r="U15" s="248">
        <v>2205</v>
      </c>
      <c r="V15" s="248">
        <v>2835</v>
      </c>
      <c r="W15" s="248">
        <v>2532.2237259211001</v>
      </c>
      <c r="X15" s="366">
        <v>35097.9</v>
      </c>
      <c r="Y15" s="135"/>
      <c r="Z15" s="135"/>
      <c r="AA15" s="139"/>
      <c r="AB15" s="349"/>
      <c r="AC15" s="135"/>
      <c r="AD15" s="364"/>
      <c r="AE15" s="364"/>
      <c r="AF15" s="364"/>
      <c r="AG15" s="364"/>
      <c r="AH15" s="364"/>
      <c r="AI15" s="364"/>
      <c r="AJ15" s="364"/>
      <c r="AK15" s="364"/>
      <c r="AL15" s="364"/>
      <c r="AM15" s="364"/>
      <c r="AN15" s="364"/>
      <c r="AO15" s="364"/>
      <c r="AP15" s="364"/>
      <c r="AQ15" s="364"/>
      <c r="AR15" s="364"/>
      <c r="AS15" s="364"/>
      <c r="AT15" s="364"/>
      <c r="AU15" s="364"/>
      <c r="AV15" s="364"/>
      <c r="AW15" s="364"/>
      <c r="AX15" s="135"/>
      <c r="AY15" s="135"/>
      <c r="AZ15" s="135"/>
    </row>
    <row r="16" spans="2:52" ht="13.5" customHeight="1" x14ac:dyDescent="0.15">
      <c r="B16" s="396"/>
      <c r="C16" s="397">
        <v>8</v>
      </c>
      <c r="D16" s="398"/>
      <c r="E16" s="248">
        <v>5040</v>
      </c>
      <c r="F16" s="248">
        <v>6090</v>
      </c>
      <c r="G16" s="248">
        <v>5449.7149816436031</v>
      </c>
      <c r="H16" s="248">
        <v>2589.5</v>
      </c>
      <c r="I16" s="248">
        <v>1429.575</v>
      </c>
      <c r="J16" s="248">
        <v>1890</v>
      </c>
      <c r="K16" s="248">
        <v>1662.9918188216552</v>
      </c>
      <c r="L16" s="248">
        <v>65744.800000000003</v>
      </c>
      <c r="M16" s="248">
        <v>2205</v>
      </c>
      <c r="N16" s="248">
        <v>2625</v>
      </c>
      <c r="O16" s="248">
        <v>2414.0047366323729</v>
      </c>
      <c r="P16" s="248">
        <v>29420.1</v>
      </c>
      <c r="Q16" s="248">
        <v>2205</v>
      </c>
      <c r="R16" s="248">
        <v>2625</v>
      </c>
      <c r="S16" s="248">
        <v>2431.0996132169303</v>
      </c>
      <c r="T16" s="248">
        <v>28821.9</v>
      </c>
      <c r="U16" s="248">
        <v>2205</v>
      </c>
      <c r="V16" s="248">
        <v>2625</v>
      </c>
      <c r="W16" s="248">
        <v>2436.2300884116257</v>
      </c>
      <c r="X16" s="366">
        <v>29003.9</v>
      </c>
      <c r="Y16" s="135"/>
      <c r="Z16" s="135"/>
      <c r="AA16" s="139"/>
      <c r="AB16" s="349"/>
      <c r="AC16" s="135"/>
      <c r="AD16" s="364"/>
      <c r="AE16" s="364"/>
      <c r="AF16" s="364"/>
      <c r="AG16" s="364"/>
      <c r="AH16" s="364"/>
      <c r="AI16" s="364"/>
      <c r="AJ16" s="364"/>
      <c r="AK16" s="364"/>
      <c r="AL16" s="364"/>
      <c r="AM16" s="364"/>
      <c r="AN16" s="364"/>
      <c r="AO16" s="364"/>
      <c r="AP16" s="364"/>
      <c r="AQ16" s="364"/>
      <c r="AR16" s="364"/>
      <c r="AS16" s="364"/>
      <c r="AT16" s="364"/>
      <c r="AU16" s="364"/>
      <c r="AV16" s="364"/>
      <c r="AW16" s="364"/>
      <c r="AX16" s="135"/>
      <c r="AY16" s="135"/>
      <c r="AZ16" s="135"/>
    </row>
    <row r="17" spans="2:52" ht="13.5" customHeight="1" x14ac:dyDescent="0.15">
      <c r="B17" s="396"/>
      <c r="C17" s="397">
        <v>9</v>
      </c>
      <c r="D17" s="398"/>
      <c r="E17" s="248">
        <v>5019</v>
      </c>
      <c r="F17" s="248">
        <v>6648.6</v>
      </c>
      <c r="G17" s="248">
        <v>5717.9495993535793</v>
      </c>
      <c r="H17" s="248">
        <v>2346.6999999999998</v>
      </c>
      <c r="I17" s="248">
        <v>1409.94</v>
      </c>
      <c r="J17" s="248">
        <v>1890</v>
      </c>
      <c r="K17" s="248">
        <v>1668.6206541712606</v>
      </c>
      <c r="L17" s="248">
        <v>47233.600000000006</v>
      </c>
      <c r="M17" s="248">
        <v>2205</v>
      </c>
      <c r="N17" s="248">
        <v>2730</v>
      </c>
      <c r="O17" s="248">
        <v>2476.2886105683738</v>
      </c>
      <c r="P17" s="248">
        <v>25385.199999999997</v>
      </c>
      <c r="Q17" s="248">
        <v>2205</v>
      </c>
      <c r="R17" s="248">
        <v>2835</v>
      </c>
      <c r="S17" s="248">
        <v>2554.2232722143867</v>
      </c>
      <c r="T17" s="248">
        <v>24577.5</v>
      </c>
      <c r="U17" s="248">
        <v>2257.5</v>
      </c>
      <c r="V17" s="248">
        <v>2835</v>
      </c>
      <c r="W17" s="248">
        <v>2562.7696914325343</v>
      </c>
      <c r="X17" s="366">
        <v>23596.6</v>
      </c>
      <c r="Y17" s="135"/>
      <c r="Z17" s="135"/>
      <c r="AA17" s="139"/>
      <c r="AB17" s="349"/>
      <c r="AC17" s="135"/>
      <c r="AD17" s="364"/>
      <c r="AE17" s="364"/>
      <c r="AF17" s="364"/>
      <c r="AG17" s="364"/>
      <c r="AH17" s="364"/>
      <c r="AI17" s="364"/>
      <c r="AJ17" s="364"/>
      <c r="AK17" s="364"/>
      <c r="AL17" s="364"/>
      <c r="AM17" s="364"/>
      <c r="AN17" s="364"/>
      <c r="AO17" s="364"/>
      <c r="AP17" s="364"/>
      <c r="AQ17" s="364"/>
      <c r="AR17" s="364"/>
      <c r="AS17" s="364"/>
      <c r="AT17" s="364"/>
      <c r="AU17" s="364"/>
      <c r="AV17" s="364"/>
      <c r="AW17" s="364"/>
      <c r="AX17" s="135"/>
      <c r="AY17" s="135"/>
      <c r="AZ17" s="135"/>
    </row>
    <row r="18" spans="2:52" ht="13.5" customHeight="1" x14ac:dyDescent="0.15">
      <c r="B18" s="396"/>
      <c r="C18" s="397">
        <v>10</v>
      </c>
      <c r="D18" s="398"/>
      <c r="E18" s="248">
        <v>5040</v>
      </c>
      <c r="F18" s="248">
        <v>6758.85</v>
      </c>
      <c r="G18" s="248">
        <v>5768.9559883905495</v>
      </c>
      <c r="H18" s="248">
        <v>3522.1</v>
      </c>
      <c r="I18" s="248">
        <v>1365</v>
      </c>
      <c r="J18" s="248">
        <v>1890</v>
      </c>
      <c r="K18" s="248">
        <v>1651.8498361547693</v>
      </c>
      <c r="L18" s="248">
        <v>62253.200000000004</v>
      </c>
      <c r="M18" s="248">
        <v>2205</v>
      </c>
      <c r="N18" s="248">
        <v>2730</v>
      </c>
      <c r="O18" s="248">
        <v>2539.2745984143189</v>
      </c>
      <c r="P18" s="248">
        <v>33227</v>
      </c>
      <c r="Q18" s="248">
        <v>2310</v>
      </c>
      <c r="R18" s="248">
        <v>2835</v>
      </c>
      <c r="S18" s="248">
        <v>2606.5625431206358</v>
      </c>
      <c r="T18" s="248">
        <v>31212</v>
      </c>
      <c r="U18" s="248">
        <v>2310</v>
      </c>
      <c r="V18" s="248">
        <v>2835</v>
      </c>
      <c r="W18" s="248">
        <v>2614.4289420906116</v>
      </c>
      <c r="X18" s="366">
        <v>31969.300000000003</v>
      </c>
      <c r="Y18" s="135"/>
      <c r="Z18" s="135"/>
      <c r="AA18" s="139"/>
      <c r="AB18" s="349"/>
      <c r="AC18" s="135"/>
      <c r="AD18" s="364"/>
      <c r="AE18" s="364"/>
      <c r="AF18" s="364"/>
      <c r="AG18" s="364"/>
      <c r="AH18" s="364"/>
      <c r="AI18" s="364"/>
      <c r="AJ18" s="364"/>
      <c r="AK18" s="364"/>
      <c r="AL18" s="364"/>
      <c r="AM18" s="364"/>
      <c r="AN18" s="364"/>
      <c r="AO18" s="364"/>
      <c r="AP18" s="364"/>
      <c r="AQ18" s="364"/>
      <c r="AR18" s="364"/>
      <c r="AS18" s="364"/>
      <c r="AT18" s="364"/>
      <c r="AU18" s="364"/>
      <c r="AV18" s="364"/>
      <c r="AW18" s="364"/>
      <c r="AX18" s="135"/>
      <c r="AY18" s="135"/>
      <c r="AZ18" s="135"/>
    </row>
    <row r="19" spans="2:52" ht="13.5" customHeight="1" x14ac:dyDescent="0.15">
      <c r="B19" s="396"/>
      <c r="C19" s="397">
        <v>11</v>
      </c>
      <c r="D19" s="398"/>
      <c r="E19" s="248">
        <v>5071.5</v>
      </c>
      <c r="F19" s="248">
        <v>6930</v>
      </c>
      <c r="G19" s="248">
        <v>6044.0153617968008</v>
      </c>
      <c r="H19" s="248">
        <v>2718.3</v>
      </c>
      <c r="I19" s="248">
        <v>1365</v>
      </c>
      <c r="J19" s="248">
        <v>1890</v>
      </c>
      <c r="K19" s="248">
        <v>1626.5847004421223</v>
      </c>
      <c r="L19" s="248">
        <v>50674.5</v>
      </c>
      <c r="M19" s="248">
        <v>2310</v>
      </c>
      <c r="N19" s="248">
        <v>2730</v>
      </c>
      <c r="O19" s="248">
        <v>2582.2640174473163</v>
      </c>
      <c r="P19" s="248">
        <v>26115.599999999999</v>
      </c>
      <c r="Q19" s="248">
        <v>2310</v>
      </c>
      <c r="R19" s="248">
        <v>2730</v>
      </c>
      <c r="S19" s="248">
        <v>2615.2438386634371</v>
      </c>
      <c r="T19" s="248">
        <v>24063.599999999999</v>
      </c>
      <c r="U19" s="248">
        <v>2310</v>
      </c>
      <c r="V19" s="248">
        <v>2940</v>
      </c>
      <c r="W19" s="248">
        <v>2690.5844867711917</v>
      </c>
      <c r="X19" s="366">
        <v>24926.299999999996</v>
      </c>
      <c r="Y19" s="135"/>
      <c r="Z19" s="135"/>
      <c r="AA19" s="139"/>
      <c r="AB19" s="349"/>
      <c r="AC19" s="135"/>
      <c r="AD19" s="364"/>
      <c r="AE19" s="364"/>
      <c r="AF19" s="364"/>
      <c r="AG19" s="364"/>
      <c r="AH19" s="364"/>
      <c r="AI19" s="364"/>
      <c r="AJ19" s="364"/>
      <c r="AK19" s="364"/>
      <c r="AL19" s="364"/>
      <c r="AM19" s="364"/>
      <c r="AN19" s="364"/>
      <c r="AO19" s="364"/>
      <c r="AP19" s="364"/>
      <c r="AQ19" s="364"/>
      <c r="AR19" s="364"/>
      <c r="AS19" s="364"/>
      <c r="AT19" s="364"/>
      <c r="AU19" s="364"/>
      <c r="AV19" s="364"/>
      <c r="AW19" s="364"/>
      <c r="AX19" s="135"/>
      <c r="AY19" s="135"/>
      <c r="AZ19" s="135"/>
    </row>
    <row r="20" spans="2:52" ht="13.5" customHeight="1" x14ac:dyDescent="0.15">
      <c r="B20" s="396"/>
      <c r="C20" s="397">
        <v>12</v>
      </c>
      <c r="D20" s="398"/>
      <c r="E20" s="248">
        <v>5334</v>
      </c>
      <c r="F20" s="248">
        <v>6825</v>
      </c>
      <c r="G20" s="248">
        <v>5911.6811506127815</v>
      </c>
      <c r="H20" s="248">
        <v>3941.1</v>
      </c>
      <c r="I20" s="248">
        <v>1365</v>
      </c>
      <c r="J20" s="248">
        <v>1890</v>
      </c>
      <c r="K20" s="248">
        <v>1624.2105983230156</v>
      </c>
      <c r="L20" s="248">
        <v>58616.6</v>
      </c>
      <c r="M20" s="248">
        <v>2310</v>
      </c>
      <c r="N20" s="248">
        <v>2730</v>
      </c>
      <c r="O20" s="248">
        <v>2628.6942810034911</v>
      </c>
      <c r="P20" s="248">
        <v>29591.200000000001</v>
      </c>
      <c r="Q20" s="248">
        <v>2310</v>
      </c>
      <c r="R20" s="248">
        <v>2730</v>
      </c>
      <c r="S20" s="248">
        <v>2644.7167373560978</v>
      </c>
      <c r="T20" s="248">
        <v>28342.299999999996</v>
      </c>
      <c r="U20" s="248">
        <v>2310</v>
      </c>
      <c r="V20" s="248">
        <v>2940</v>
      </c>
      <c r="W20" s="248">
        <v>2766.2198080152593</v>
      </c>
      <c r="X20" s="366">
        <v>29627.9</v>
      </c>
      <c r="Y20" s="135"/>
      <c r="Z20" s="135"/>
      <c r="AA20" s="139"/>
      <c r="AB20" s="349"/>
      <c r="AC20" s="135"/>
      <c r="AD20" s="364"/>
      <c r="AE20" s="364"/>
      <c r="AF20" s="364"/>
      <c r="AG20" s="364"/>
      <c r="AH20" s="364"/>
      <c r="AI20" s="364"/>
      <c r="AJ20" s="364"/>
      <c r="AK20" s="364"/>
      <c r="AL20" s="364"/>
      <c r="AM20" s="364"/>
      <c r="AN20" s="364"/>
      <c r="AO20" s="364"/>
      <c r="AP20" s="364"/>
      <c r="AQ20" s="364"/>
      <c r="AR20" s="364"/>
      <c r="AS20" s="364"/>
      <c r="AT20" s="364"/>
      <c r="AU20" s="364"/>
      <c r="AV20" s="364"/>
      <c r="AW20" s="364"/>
      <c r="AX20" s="135"/>
      <c r="AY20" s="135"/>
      <c r="AZ20" s="135"/>
    </row>
    <row r="21" spans="2:52" ht="13.5" customHeight="1" x14ac:dyDescent="0.15">
      <c r="B21" s="396" t="s">
        <v>267</v>
      </c>
      <c r="C21" s="397">
        <v>1</v>
      </c>
      <c r="D21" s="398" t="s">
        <v>268</v>
      </c>
      <c r="E21" s="248">
        <v>5019</v>
      </c>
      <c r="F21" s="248">
        <v>7035</v>
      </c>
      <c r="G21" s="248">
        <v>5741.0327591212608</v>
      </c>
      <c r="H21" s="248">
        <v>4767.6000000000004</v>
      </c>
      <c r="I21" s="248">
        <v>1365</v>
      </c>
      <c r="J21" s="248">
        <v>1890</v>
      </c>
      <c r="K21" s="248">
        <v>1602.3698932872244</v>
      </c>
      <c r="L21" s="248">
        <v>68450.2</v>
      </c>
      <c r="M21" s="248">
        <v>2205</v>
      </c>
      <c r="N21" s="248">
        <v>2730</v>
      </c>
      <c r="O21" s="248">
        <v>2548.4242781469129</v>
      </c>
      <c r="P21" s="248">
        <v>34979.9</v>
      </c>
      <c r="Q21" s="248">
        <v>2205</v>
      </c>
      <c r="R21" s="248">
        <v>2835</v>
      </c>
      <c r="S21" s="248">
        <v>2616.0178271541145</v>
      </c>
      <c r="T21" s="248">
        <v>33374.699999999997</v>
      </c>
      <c r="U21" s="248">
        <v>2205</v>
      </c>
      <c r="V21" s="248">
        <v>2835</v>
      </c>
      <c r="W21" s="248">
        <v>2652.7634280160241</v>
      </c>
      <c r="X21" s="366">
        <v>32457.799999999996</v>
      </c>
      <c r="Y21" s="135"/>
      <c r="Z21" s="135"/>
      <c r="AA21" s="139"/>
      <c r="AB21" s="349"/>
      <c r="AC21" s="135"/>
      <c r="AD21" s="364"/>
      <c r="AE21" s="364"/>
      <c r="AF21" s="364"/>
      <c r="AG21" s="364"/>
      <c r="AH21" s="364"/>
      <c r="AI21" s="364"/>
      <c r="AJ21" s="364"/>
      <c r="AK21" s="364"/>
      <c r="AL21" s="364"/>
      <c r="AM21" s="364"/>
      <c r="AN21" s="364"/>
      <c r="AO21" s="364"/>
      <c r="AP21" s="364"/>
      <c r="AQ21" s="364"/>
      <c r="AR21" s="364"/>
      <c r="AS21" s="364"/>
      <c r="AT21" s="364"/>
      <c r="AU21" s="364"/>
      <c r="AV21" s="364"/>
      <c r="AW21" s="364"/>
      <c r="AX21" s="135"/>
      <c r="AY21" s="135"/>
      <c r="AZ21" s="135"/>
    </row>
    <row r="22" spans="2:52" ht="13.5" customHeight="1" x14ac:dyDescent="0.15">
      <c r="B22" s="396"/>
      <c r="C22" s="397">
        <v>2</v>
      </c>
      <c r="D22" s="398"/>
      <c r="E22" s="248">
        <v>5087.25</v>
      </c>
      <c r="F22" s="248">
        <v>6510</v>
      </c>
      <c r="G22" s="248">
        <v>5692.3662427405734</v>
      </c>
      <c r="H22" s="248">
        <v>2178.6</v>
      </c>
      <c r="I22" s="248">
        <v>1365</v>
      </c>
      <c r="J22" s="248">
        <v>1995</v>
      </c>
      <c r="K22" s="248">
        <v>1657.1394504435589</v>
      </c>
      <c r="L22" s="248">
        <v>52439.7</v>
      </c>
      <c r="M22" s="248">
        <v>2205</v>
      </c>
      <c r="N22" s="248">
        <v>2730</v>
      </c>
      <c r="O22" s="248">
        <v>2525.8499952526386</v>
      </c>
      <c r="P22" s="248">
        <v>24876.799999999999</v>
      </c>
      <c r="Q22" s="248">
        <v>2205</v>
      </c>
      <c r="R22" s="248">
        <v>2835</v>
      </c>
      <c r="S22" s="248">
        <v>2608.1838419336077</v>
      </c>
      <c r="T22" s="248">
        <v>22532.2</v>
      </c>
      <c r="U22" s="248">
        <v>2205</v>
      </c>
      <c r="V22" s="248">
        <v>2835</v>
      </c>
      <c r="W22" s="248">
        <v>2621.1856522638</v>
      </c>
      <c r="X22" s="366">
        <v>23246.5</v>
      </c>
      <c r="Y22" s="135"/>
      <c r="Z22" s="135"/>
      <c r="AA22" s="139"/>
      <c r="AB22" s="349"/>
      <c r="AC22" s="135"/>
      <c r="AD22" s="364"/>
      <c r="AE22" s="364"/>
      <c r="AF22" s="364"/>
      <c r="AG22" s="364"/>
      <c r="AH22" s="364"/>
      <c r="AI22" s="364"/>
      <c r="AJ22" s="364"/>
      <c r="AK22" s="364"/>
      <c r="AL22" s="364"/>
      <c r="AM22" s="364"/>
      <c r="AN22" s="364"/>
      <c r="AO22" s="364"/>
      <c r="AP22" s="364"/>
      <c r="AQ22" s="364"/>
      <c r="AR22" s="364"/>
      <c r="AS22" s="364"/>
      <c r="AT22" s="364"/>
      <c r="AU22" s="364"/>
      <c r="AV22" s="364"/>
      <c r="AW22" s="364"/>
      <c r="AX22" s="135"/>
      <c r="AY22" s="135"/>
      <c r="AZ22" s="135"/>
    </row>
    <row r="23" spans="2:52" ht="13.5" customHeight="1" x14ac:dyDescent="0.15">
      <c r="B23" s="396"/>
      <c r="C23" s="397">
        <v>3</v>
      </c>
      <c r="D23" s="398"/>
      <c r="E23" s="248">
        <v>4725</v>
      </c>
      <c r="F23" s="248">
        <v>6300</v>
      </c>
      <c r="G23" s="248">
        <v>5669.7443286327407</v>
      </c>
      <c r="H23" s="248">
        <v>2117.4</v>
      </c>
      <c r="I23" s="248">
        <v>1365</v>
      </c>
      <c r="J23" s="248">
        <v>2047.5</v>
      </c>
      <c r="K23" s="248">
        <v>1651.4023306849281</v>
      </c>
      <c r="L23" s="248">
        <v>64638</v>
      </c>
      <c r="M23" s="248">
        <v>2205</v>
      </c>
      <c r="N23" s="248">
        <v>2835</v>
      </c>
      <c r="O23" s="248">
        <v>2533.1984023463128</v>
      </c>
      <c r="P23" s="248">
        <v>25152.300000000003</v>
      </c>
      <c r="Q23" s="248">
        <v>2205</v>
      </c>
      <c r="R23" s="248">
        <v>2940</v>
      </c>
      <c r="S23" s="248">
        <v>2649.8160664382949</v>
      </c>
      <c r="T23" s="248">
        <v>23048.699999999997</v>
      </c>
      <c r="U23" s="248">
        <v>2205</v>
      </c>
      <c r="V23" s="248">
        <v>2940</v>
      </c>
      <c r="W23" s="248">
        <v>2677.2757251546932</v>
      </c>
      <c r="X23" s="366">
        <v>24177.4</v>
      </c>
      <c r="Y23" s="135"/>
      <c r="Z23" s="135"/>
      <c r="AA23" s="139"/>
      <c r="AB23" s="349"/>
      <c r="AC23" s="135"/>
      <c r="AD23" s="364"/>
      <c r="AE23" s="364"/>
      <c r="AF23" s="364"/>
      <c r="AG23" s="364"/>
      <c r="AH23" s="364"/>
      <c r="AI23" s="364"/>
      <c r="AJ23" s="364"/>
      <c r="AK23" s="364"/>
      <c r="AL23" s="364"/>
      <c r="AM23" s="364"/>
      <c r="AN23" s="364"/>
      <c r="AO23" s="364"/>
      <c r="AP23" s="364"/>
      <c r="AQ23" s="364"/>
      <c r="AR23" s="364"/>
      <c r="AS23" s="364"/>
      <c r="AT23" s="364"/>
      <c r="AU23" s="364"/>
      <c r="AV23" s="364"/>
      <c r="AW23" s="364"/>
      <c r="AX23" s="135"/>
      <c r="AY23" s="135"/>
      <c r="AZ23" s="135"/>
    </row>
    <row r="24" spans="2:52" ht="13.5" customHeight="1" x14ac:dyDescent="0.15">
      <c r="B24" s="396"/>
      <c r="C24" s="397">
        <v>4</v>
      </c>
      <c r="D24" s="398"/>
      <c r="E24" s="248">
        <v>5270.4</v>
      </c>
      <c r="F24" s="248">
        <v>6553.44</v>
      </c>
      <c r="G24" s="248">
        <v>5703.3065841305579</v>
      </c>
      <c r="H24" s="248">
        <v>2284.1999999999998</v>
      </c>
      <c r="I24" s="248">
        <v>1458</v>
      </c>
      <c r="J24" s="248">
        <v>1944</v>
      </c>
      <c r="K24" s="248">
        <v>1732.7681157299501</v>
      </c>
      <c r="L24" s="248">
        <v>92427.800000000017</v>
      </c>
      <c r="M24" s="248">
        <v>2484</v>
      </c>
      <c r="N24" s="248">
        <v>2808</v>
      </c>
      <c r="O24" s="248">
        <v>2657.4655853177806</v>
      </c>
      <c r="P24" s="248">
        <v>35926.800000000003</v>
      </c>
      <c r="Q24" s="248">
        <v>2484</v>
      </c>
      <c r="R24" s="366">
        <v>2916</v>
      </c>
      <c r="S24" s="248">
        <v>2714.1474451471713</v>
      </c>
      <c r="T24" s="248">
        <v>34584.300000000003</v>
      </c>
      <c r="U24" s="248">
        <v>2484</v>
      </c>
      <c r="V24" s="248">
        <v>2916</v>
      </c>
      <c r="W24" s="366">
        <v>2727.038871429324</v>
      </c>
      <c r="X24" s="366">
        <v>33784.400000000001</v>
      </c>
      <c r="Y24" s="135"/>
      <c r="Z24" s="135"/>
      <c r="AA24" s="139"/>
      <c r="AB24" s="349"/>
      <c r="AC24" s="135"/>
      <c r="AD24" s="364"/>
      <c r="AE24" s="364"/>
      <c r="AF24" s="364"/>
      <c r="AG24" s="364"/>
      <c r="AH24" s="364"/>
      <c r="AI24" s="364"/>
      <c r="AJ24" s="364"/>
      <c r="AK24" s="364"/>
      <c r="AL24" s="364"/>
      <c r="AM24" s="364"/>
      <c r="AN24" s="364"/>
      <c r="AO24" s="364"/>
      <c r="AP24" s="364"/>
      <c r="AQ24" s="364"/>
      <c r="AR24" s="364"/>
      <c r="AS24" s="364"/>
      <c r="AT24" s="364"/>
      <c r="AU24" s="364"/>
      <c r="AV24" s="364"/>
      <c r="AW24" s="364"/>
      <c r="AX24" s="135"/>
      <c r="AY24" s="135"/>
      <c r="AZ24" s="135"/>
    </row>
    <row r="25" spans="2:52" ht="13.5" customHeight="1" x14ac:dyDescent="0.15">
      <c r="B25" s="404"/>
      <c r="C25" s="405">
        <v>5</v>
      </c>
      <c r="D25" s="406"/>
      <c r="E25" s="368">
        <v>5270.4</v>
      </c>
      <c r="F25" s="368">
        <v>7025.4</v>
      </c>
      <c r="G25" s="368">
        <v>6122.247759542689</v>
      </c>
      <c r="H25" s="368">
        <v>2127.9</v>
      </c>
      <c r="I25" s="368">
        <v>1512</v>
      </c>
      <c r="J25" s="368">
        <v>2376</v>
      </c>
      <c r="K25" s="368">
        <v>1802.3265160569954</v>
      </c>
      <c r="L25" s="368">
        <v>65795.199999999997</v>
      </c>
      <c r="M25" s="368">
        <v>2376</v>
      </c>
      <c r="N25" s="368">
        <v>3024</v>
      </c>
      <c r="O25" s="368">
        <v>2686.5236215075729</v>
      </c>
      <c r="P25" s="368">
        <v>28760.199999999997</v>
      </c>
      <c r="Q25" s="368">
        <v>2376</v>
      </c>
      <c r="R25" s="368">
        <v>3024</v>
      </c>
      <c r="S25" s="368">
        <v>2725.7772833832532</v>
      </c>
      <c r="T25" s="368">
        <v>27518.800000000003</v>
      </c>
      <c r="U25" s="368">
        <v>2376</v>
      </c>
      <c r="V25" s="368">
        <v>3078</v>
      </c>
      <c r="W25" s="368">
        <v>2757.5742917505772</v>
      </c>
      <c r="X25" s="369">
        <v>27247.7</v>
      </c>
      <c r="Y25" s="135"/>
      <c r="Z25" s="135"/>
      <c r="AA25" s="139"/>
      <c r="AB25" s="349"/>
      <c r="AC25" s="135"/>
      <c r="AD25" s="364"/>
      <c r="AE25" s="364"/>
      <c r="AF25" s="364"/>
      <c r="AG25" s="364"/>
      <c r="AH25" s="364"/>
      <c r="AI25" s="364"/>
      <c r="AJ25" s="364"/>
      <c r="AK25" s="364"/>
      <c r="AL25" s="364"/>
      <c r="AM25" s="364"/>
      <c r="AN25" s="364"/>
      <c r="AO25" s="364"/>
      <c r="AP25" s="364"/>
      <c r="AQ25" s="364"/>
      <c r="AR25" s="364"/>
      <c r="AS25" s="364"/>
      <c r="AT25" s="364"/>
      <c r="AU25" s="364"/>
      <c r="AV25" s="364"/>
      <c r="AW25" s="364"/>
      <c r="AX25" s="135"/>
      <c r="AY25" s="135"/>
      <c r="AZ25" s="135"/>
    </row>
    <row r="26" spans="2:52" ht="13.5" customHeight="1" x14ac:dyDescent="0.15">
      <c r="B26" s="407"/>
      <c r="C26" s="408"/>
      <c r="D26" s="409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</row>
    <row r="27" spans="2:52" ht="13.5" customHeight="1" x14ac:dyDescent="0.15">
      <c r="B27" s="410"/>
      <c r="C27" s="408"/>
      <c r="D27" s="411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</row>
    <row r="28" spans="2:52" ht="13.5" customHeight="1" x14ac:dyDescent="0.15">
      <c r="B28" s="412" t="s">
        <v>128</v>
      </c>
      <c r="C28" s="408"/>
      <c r="D28" s="409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</row>
    <row r="29" spans="2:52" ht="13.5" customHeight="1" x14ac:dyDescent="0.15">
      <c r="B29" s="413">
        <v>41766</v>
      </c>
      <c r="C29" s="414"/>
      <c r="D29" s="415">
        <v>41772</v>
      </c>
      <c r="E29" s="248">
        <v>5270.4</v>
      </c>
      <c r="F29" s="248">
        <v>6674.4</v>
      </c>
      <c r="G29" s="248">
        <v>5853.1290697674422</v>
      </c>
      <c r="H29" s="248">
        <v>199.9</v>
      </c>
      <c r="I29" s="248">
        <v>1620</v>
      </c>
      <c r="J29" s="248">
        <v>1944</v>
      </c>
      <c r="K29" s="248">
        <v>1769.5765766750451</v>
      </c>
      <c r="L29" s="248">
        <v>19104.3</v>
      </c>
      <c r="M29" s="248">
        <v>2376</v>
      </c>
      <c r="N29" s="248">
        <v>2808</v>
      </c>
      <c r="O29" s="248">
        <v>2617.2556924261385</v>
      </c>
      <c r="P29" s="248">
        <v>8718.5</v>
      </c>
      <c r="Q29" s="248">
        <v>2376</v>
      </c>
      <c r="R29" s="248">
        <v>2808</v>
      </c>
      <c r="S29" s="248">
        <v>2661.9377658016515</v>
      </c>
      <c r="T29" s="248">
        <v>7813.9</v>
      </c>
      <c r="U29" s="248">
        <v>2376</v>
      </c>
      <c r="V29" s="248">
        <v>2916</v>
      </c>
      <c r="W29" s="248">
        <v>2706.0998201555753</v>
      </c>
      <c r="X29" s="248">
        <v>8327.6</v>
      </c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</row>
    <row r="30" spans="2:52" ht="13.5" customHeight="1" x14ac:dyDescent="0.15">
      <c r="B30" s="416" t="s">
        <v>129</v>
      </c>
      <c r="C30" s="417"/>
      <c r="D30" s="415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</row>
    <row r="31" spans="2:52" ht="13.5" customHeight="1" x14ac:dyDescent="0.15">
      <c r="B31" s="413">
        <v>41773</v>
      </c>
      <c r="C31" s="414"/>
      <c r="D31" s="415">
        <v>41779</v>
      </c>
      <c r="E31" s="131">
        <v>5270.4</v>
      </c>
      <c r="F31" s="131">
        <v>6971.4</v>
      </c>
      <c r="G31" s="131">
        <v>6043.9154417836507</v>
      </c>
      <c r="H31" s="131">
        <v>991.7</v>
      </c>
      <c r="I31" s="131">
        <v>1620</v>
      </c>
      <c r="J31" s="131">
        <v>2160</v>
      </c>
      <c r="K31" s="131">
        <v>1811.5721791866722</v>
      </c>
      <c r="L31" s="131">
        <v>16062.6</v>
      </c>
      <c r="M31" s="131">
        <v>2376</v>
      </c>
      <c r="N31" s="131">
        <v>3024</v>
      </c>
      <c r="O31" s="131">
        <v>2725.66852997653</v>
      </c>
      <c r="P31" s="131">
        <v>6376.4</v>
      </c>
      <c r="Q31" s="131">
        <v>2376</v>
      </c>
      <c r="R31" s="131">
        <v>3024</v>
      </c>
      <c r="S31" s="131">
        <v>2772.3228408356667</v>
      </c>
      <c r="T31" s="131">
        <v>5877.5</v>
      </c>
      <c r="U31" s="131">
        <v>2376</v>
      </c>
      <c r="V31" s="131">
        <v>3024</v>
      </c>
      <c r="W31" s="131">
        <v>2790.2061950606958</v>
      </c>
      <c r="X31" s="131">
        <v>6165.1</v>
      </c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</row>
    <row r="32" spans="2:52" ht="13.5" customHeight="1" x14ac:dyDescent="0.15">
      <c r="B32" s="416" t="s">
        <v>130</v>
      </c>
      <c r="C32" s="417"/>
      <c r="D32" s="415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</row>
    <row r="33" spans="2:52" ht="13.5" customHeight="1" x14ac:dyDescent="0.15">
      <c r="B33" s="413">
        <v>41780</v>
      </c>
      <c r="C33" s="414"/>
      <c r="D33" s="415">
        <v>41786</v>
      </c>
      <c r="E33" s="221">
        <v>5270.4</v>
      </c>
      <c r="F33" s="131">
        <v>7025.4</v>
      </c>
      <c r="G33" s="296">
        <v>6260.0044174489212</v>
      </c>
      <c r="H33" s="131">
        <v>331.4</v>
      </c>
      <c r="I33" s="131">
        <v>1512</v>
      </c>
      <c r="J33" s="131">
        <v>2376</v>
      </c>
      <c r="K33" s="131">
        <v>1840.549438154675</v>
      </c>
      <c r="L33" s="131">
        <v>15949</v>
      </c>
      <c r="M33" s="131">
        <v>2376</v>
      </c>
      <c r="N33" s="131">
        <v>3024</v>
      </c>
      <c r="O33" s="131">
        <v>2708.7685001978639</v>
      </c>
      <c r="P33" s="131">
        <v>6691.6</v>
      </c>
      <c r="Q33" s="131">
        <v>2376</v>
      </c>
      <c r="R33" s="131">
        <v>3024</v>
      </c>
      <c r="S33" s="131">
        <v>2751.8887020400953</v>
      </c>
      <c r="T33" s="131">
        <v>6902.9</v>
      </c>
      <c r="U33" s="131">
        <v>2376</v>
      </c>
      <c r="V33" s="131">
        <v>3078</v>
      </c>
      <c r="W33" s="131">
        <v>2797.9405744534852</v>
      </c>
      <c r="X33" s="131">
        <v>6344.2</v>
      </c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</row>
    <row r="34" spans="2:52" ht="13.5" customHeight="1" x14ac:dyDescent="0.15">
      <c r="B34" s="416" t="s">
        <v>131</v>
      </c>
      <c r="C34" s="417"/>
      <c r="D34" s="415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</row>
    <row r="35" spans="2:52" ht="13.5" customHeight="1" x14ac:dyDescent="0.15">
      <c r="B35" s="413">
        <v>41787</v>
      </c>
      <c r="C35" s="414"/>
      <c r="D35" s="415">
        <v>41793</v>
      </c>
      <c r="E35" s="131">
        <v>5400</v>
      </c>
      <c r="F35" s="131">
        <v>7025.4</v>
      </c>
      <c r="G35" s="131">
        <v>6332.6774634146341</v>
      </c>
      <c r="H35" s="131">
        <v>604.9</v>
      </c>
      <c r="I35" s="131">
        <v>1512</v>
      </c>
      <c r="J35" s="131">
        <v>2160</v>
      </c>
      <c r="K35" s="131">
        <v>1785.115657307816</v>
      </c>
      <c r="L35" s="131">
        <v>14679.3</v>
      </c>
      <c r="M35" s="131">
        <v>2376</v>
      </c>
      <c r="N35" s="131">
        <v>2916</v>
      </c>
      <c r="O35" s="131">
        <v>2700.6793227824814</v>
      </c>
      <c r="P35" s="131">
        <v>6973.7</v>
      </c>
      <c r="Q35" s="131">
        <v>2376</v>
      </c>
      <c r="R35" s="131">
        <v>2916</v>
      </c>
      <c r="S35" s="131">
        <v>2704.3865794644717</v>
      </c>
      <c r="T35" s="131">
        <v>6924.5</v>
      </c>
      <c r="U35" s="131">
        <v>2376</v>
      </c>
      <c r="V35" s="131">
        <v>3024</v>
      </c>
      <c r="W35" s="131">
        <v>2736.436339713669</v>
      </c>
      <c r="X35" s="131">
        <v>6410.8</v>
      </c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</row>
    <row r="36" spans="2:52" ht="13.5" customHeight="1" x14ac:dyDescent="0.15">
      <c r="B36" s="416" t="s">
        <v>132</v>
      </c>
      <c r="C36" s="417"/>
      <c r="D36" s="415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</row>
    <row r="37" spans="2:52" ht="13.5" customHeight="1" x14ac:dyDescent="0.15">
      <c r="B37" s="418"/>
      <c r="C37" s="419"/>
      <c r="D37" s="420"/>
      <c r="E37" s="368"/>
      <c r="F37" s="368"/>
      <c r="G37" s="368"/>
      <c r="H37" s="368"/>
      <c r="I37" s="368"/>
      <c r="J37" s="368"/>
      <c r="K37" s="368"/>
      <c r="L37" s="368"/>
      <c r="M37" s="368"/>
      <c r="N37" s="368"/>
      <c r="O37" s="368"/>
      <c r="P37" s="368"/>
      <c r="Q37" s="368"/>
      <c r="R37" s="368"/>
      <c r="S37" s="368"/>
      <c r="T37" s="368"/>
      <c r="U37" s="368"/>
      <c r="V37" s="368"/>
      <c r="W37" s="368"/>
      <c r="X37" s="368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</row>
    <row r="38" spans="2:52" ht="3.75" customHeight="1" x14ac:dyDescent="0.15"/>
    <row r="39" spans="2:52" ht="13.5" customHeight="1" x14ac:dyDescent="0.15">
      <c r="B39" s="138"/>
    </row>
    <row r="40" spans="2:52" ht="13.5" customHeight="1" x14ac:dyDescent="0.15">
      <c r="B40" s="138"/>
      <c r="D40" s="135"/>
      <c r="E40" s="182"/>
      <c r="F40" s="182"/>
      <c r="G40" s="182"/>
      <c r="H40" s="182"/>
      <c r="I40" s="182"/>
      <c r="J40" s="182"/>
      <c r="K40" s="182"/>
      <c r="L40" s="182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364"/>
      <c r="Y40" s="135"/>
    </row>
    <row r="41" spans="2:52" ht="13.5" customHeight="1" x14ac:dyDescent="0.15">
      <c r="B41" s="138"/>
      <c r="D41" s="135"/>
      <c r="E41" s="183"/>
      <c r="F41" s="183"/>
      <c r="G41" s="183"/>
      <c r="H41" s="183"/>
      <c r="I41" s="183"/>
      <c r="J41" s="183"/>
      <c r="K41" s="135"/>
      <c r="L41" s="135"/>
      <c r="X41" s="364"/>
      <c r="Y41" s="135"/>
    </row>
    <row r="42" spans="2:52" ht="13.5" customHeight="1" x14ac:dyDescent="0.15">
      <c r="B42" s="138"/>
      <c r="D42" s="135"/>
      <c r="E42" s="183"/>
      <c r="F42" s="183"/>
      <c r="G42" s="183"/>
      <c r="H42" s="183"/>
      <c r="I42" s="183"/>
      <c r="J42" s="183"/>
      <c r="K42" s="135"/>
      <c r="L42" s="135"/>
      <c r="X42" s="364"/>
      <c r="Y42" s="135"/>
    </row>
    <row r="43" spans="2:52" ht="13.5" x14ac:dyDescent="0.15">
      <c r="D43" s="135"/>
      <c r="E43" s="183"/>
      <c r="F43" s="183"/>
      <c r="G43" s="183"/>
      <c r="H43" s="183"/>
      <c r="I43" s="183"/>
      <c r="J43" s="183"/>
      <c r="K43" s="135"/>
      <c r="L43" s="135"/>
      <c r="X43" s="364"/>
      <c r="Y43" s="135"/>
    </row>
    <row r="44" spans="2:52" ht="13.5" x14ac:dyDescent="0.15">
      <c r="D44" s="135"/>
      <c r="E44" s="183"/>
      <c r="F44" s="183"/>
      <c r="G44" s="183"/>
      <c r="H44" s="183"/>
      <c r="I44" s="183"/>
      <c r="J44" s="183"/>
      <c r="K44" s="135"/>
      <c r="L44" s="135"/>
      <c r="X44" s="364"/>
      <c r="Y44" s="135"/>
    </row>
    <row r="45" spans="2:52" x14ac:dyDescent="0.15">
      <c r="D45" s="135"/>
      <c r="E45" s="135"/>
      <c r="F45" s="135"/>
      <c r="G45" s="135"/>
      <c r="H45" s="135"/>
      <c r="I45" s="135"/>
      <c r="J45" s="135"/>
      <c r="K45" s="135"/>
      <c r="L45" s="135"/>
      <c r="X45" s="364"/>
      <c r="Y45" s="135"/>
    </row>
    <row r="46" spans="2:52" x14ac:dyDescent="0.15">
      <c r="X46" s="364"/>
      <c r="Y46" s="135"/>
    </row>
    <row r="47" spans="2:52" x14ac:dyDescent="0.15">
      <c r="X47" s="364"/>
      <c r="Y47" s="135"/>
    </row>
    <row r="48" spans="2:52" x14ac:dyDescent="0.15">
      <c r="X48" s="364"/>
      <c r="Y48" s="135"/>
    </row>
    <row r="49" spans="24:25" x14ac:dyDescent="0.15">
      <c r="X49" s="364"/>
      <c r="Y49" s="135"/>
    </row>
    <row r="50" spans="24:25" x14ac:dyDescent="0.15">
      <c r="X50" s="364"/>
      <c r="Y50" s="135"/>
    </row>
    <row r="51" spans="24:25" x14ac:dyDescent="0.15">
      <c r="X51" s="364"/>
      <c r="Y51" s="135"/>
    </row>
  </sheetData>
  <phoneticPr fontId="6"/>
  <conditionalFormatting sqref="B37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fitToWidth="0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48"/>
  <sheetViews>
    <sheetView zoomScaleNormal="100" workbookViewId="0"/>
  </sheetViews>
  <sheetFormatPr defaultColWidth="7.5" defaultRowHeight="12" x14ac:dyDescent="0.15"/>
  <cols>
    <col min="1" max="1" width="1.625" style="136" customWidth="1"/>
    <col min="2" max="2" width="5.5" style="136" customWidth="1"/>
    <col min="3" max="3" width="2.875" style="136" customWidth="1"/>
    <col min="4" max="4" width="6.125" style="136" customWidth="1"/>
    <col min="5" max="7" width="5.875" style="136" customWidth="1"/>
    <col min="8" max="8" width="7.625" style="136" customWidth="1"/>
    <col min="9" max="11" width="5.875" style="136" customWidth="1"/>
    <col min="12" max="12" width="7.625" style="136" customWidth="1"/>
    <col min="13" max="15" width="5.875" style="136" customWidth="1"/>
    <col min="16" max="16" width="7.75" style="136" customWidth="1"/>
    <col min="17" max="19" width="5.875" style="136" customWidth="1"/>
    <col min="20" max="20" width="8.125" style="136" customWidth="1"/>
    <col min="21" max="16384" width="7.5" style="136"/>
  </cols>
  <sheetData>
    <row r="1" spans="2:44" ht="15" customHeight="1" x14ac:dyDescent="0.15">
      <c r="B1" s="383"/>
      <c r="C1" s="383"/>
      <c r="D1" s="383"/>
      <c r="V1" s="135"/>
      <c r="W1" s="346"/>
      <c r="X1" s="346"/>
      <c r="Y1" s="346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</row>
    <row r="2" spans="2:44" ht="12.75" customHeight="1" x14ac:dyDescent="0.15">
      <c r="B2" s="136" t="str">
        <f>近和32!B2</f>
        <v>(2)和牛チルド「3」の品目別価格　（つづき）</v>
      </c>
      <c r="C2" s="348"/>
      <c r="D2" s="348"/>
      <c r="V2" s="135"/>
      <c r="W2" s="135"/>
      <c r="X2" s="350"/>
      <c r="Y2" s="350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</row>
    <row r="3" spans="2:44" ht="12.75" customHeight="1" x14ac:dyDescent="0.15">
      <c r="B3" s="348"/>
      <c r="C3" s="348"/>
      <c r="D3" s="348"/>
      <c r="T3" s="138" t="s">
        <v>89</v>
      </c>
      <c r="V3" s="135"/>
      <c r="W3" s="350"/>
      <c r="X3" s="350"/>
      <c r="Y3" s="350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9"/>
      <c r="AP3" s="135"/>
      <c r="AQ3" s="135"/>
      <c r="AR3" s="135"/>
    </row>
    <row r="4" spans="2:44" ht="3.75" customHeight="1" x14ac:dyDescent="0.15">
      <c r="B4" s="135"/>
      <c r="C4" s="135"/>
      <c r="D4" s="135"/>
      <c r="E4" s="135"/>
      <c r="F4" s="135"/>
      <c r="G4" s="135"/>
      <c r="H4" s="135"/>
      <c r="I4" s="135"/>
      <c r="J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</row>
    <row r="5" spans="2:44" ht="13.5" customHeight="1" x14ac:dyDescent="0.15">
      <c r="B5" s="140"/>
      <c r="C5" s="355" t="s">
        <v>261</v>
      </c>
      <c r="D5" s="354"/>
      <c r="E5" s="385" t="s">
        <v>292</v>
      </c>
      <c r="F5" s="386"/>
      <c r="G5" s="386"/>
      <c r="H5" s="387"/>
      <c r="I5" s="385" t="s">
        <v>293</v>
      </c>
      <c r="J5" s="386"/>
      <c r="K5" s="386"/>
      <c r="L5" s="387"/>
      <c r="M5" s="385" t="s">
        <v>294</v>
      </c>
      <c r="N5" s="386"/>
      <c r="O5" s="386"/>
      <c r="P5" s="387"/>
      <c r="Q5" s="385" t="s">
        <v>295</v>
      </c>
      <c r="R5" s="386"/>
      <c r="S5" s="386"/>
      <c r="T5" s="387"/>
      <c r="V5" s="135"/>
      <c r="W5" s="135"/>
      <c r="X5" s="388"/>
      <c r="Y5" s="389"/>
      <c r="Z5" s="350"/>
      <c r="AA5" s="350"/>
      <c r="AB5" s="350"/>
      <c r="AC5" s="350"/>
      <c r="AD5" s="350"/>
      <c r="AE5" s="350"/>
      <c r="AF5" s="350"/>
      <c r="AG5" s="350"/>
      <c r="AH5" s="350"/>
      <c r="AI5" s="350"/>
      <c r="AJ5" s="350"/>
      <c r="AK5" s="350"/>
      <c r="AL5" s="350"/>
      <c r="AM5" s="350"/>
      <c r="AN5" s="350"/>
      <c r="AO5" s="350"/>
      <c r="AP5" s="135"/>
      <c r="AQ5" s="135"/>
      <c r="AR5" s="135"/>
    </row>
    <row r="6" spans="2:44" ht="13.5" customHeight="1" x14ac:dyDescent="0.15">
      <c r="B6" s="358" t="s">
        <v>280</v>
      </c>
      <c r="C6" s="389"/>
      <c r="D6" s="390"/>
      <c r="E6" s="391" t="s">
        <v>281</v>
      </c>
      <c r="F6" s="421" t="s">
        <v>174</v>
      </c>
      <c r="G6" s="391" t="s">
        <v>282</v>
      </c>
      <c r="H6" s="422" t="s">
        <v>100</v>
      </c>
      <c r="I6" s="391" t="s">
        <v>281</v>
      </c>
      <c r="J6" s="421" t="s">
        <v>174</v>
      </c>
      <c r="K6" s="391" t="s">
        <v>282</v>
      </c>
      <c r="L6" s="422" t="s">
        <v>100</v>
      </c>
      <c r="M6" s="391" t="s">
        <v>281</v>
      </c>
      <c r="N6" s="421" t="s">
        <v>174</v>
      </c>
      <c r="O6" s="391" t="s">
        <v>282</v>
      </c>
      <c r="P6" s="422" t="s">
        <v>100</v>
      </c>
      <c r="Q6" s="391" t="s">
        <v>281</v>
      </c>
      <c r="R6" s="421" t="s">
        <v>174</v>
      </c>
      <c r="S6" s="391" t="s">
        <v>282</v>
      </c>
      <c r="T6" s="422" t="s">
        <v>100</v>
      </c>
      <c r="V6" s="135"/>
      <c r="W6" s="389"/>
      <c r="X6" s="389"/>
      <c r="Y6" s="389"/>
      <c r="Z6" s="392"/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135"/>
      <c r="AQ6" s="135"/>
      <c r="AR6" s="135"/>
    </row>
    <row r="7" spans="2:44" ht="13.5" customHeight="1" x14ac:dyDescent="0.15">
      <c r="B7" s="150"/>
      <c r="C7" s="151"/>
      <c r="D7" s="151"/>
      <c r="E7" s="393"/>
      <c r="F7" s="423"/>
      <c r="G7" s="393" t="s">
        <v>283</v>
      </c>
      <c r="H7" s="424"/>
      <c r="I7" s="393"/>
      <c r="J7" s="423"/>
      <c r="K7" s="393" t="s">
        <v>283</v>
      </c>
      <c r="L7" s="424"/>
      <c r="M7" s="393"/>
      <c r="N7" s="423"/>
      <c r="O7" s="393" t="s">
        <v>283</v>
      </c>
      <c r="P7" s="424"/>
      <c r="Q7" s="393"/>
      <c r="R7" s="423"/>
      <c r="S7" s="393" t="s">
        <v>283</v>
      </c>
      <c r="T7" s="424"/>
      <c r="V7" s="135"/>
      <c r="W7" s="135"/>
      <c r="X7" s="135"/>
      <c r="Y7" s="135"/>
      <c r="Z7" s="392"/>
      <c r="AA7" s="392"/>
      <c r="AB7" s="392"/>
      <c r="AC7" s="392"/>
      <c r="AD7" s="392"/>
      <c r="AE7" s="392"/>
      <c r="AF7" s="392"/>
      <c r="AG7" s="392"/>
      <c r="AH7" s="392"/>
      <c r="AI7" s="392"/>
      <c r="AJ7" s="392"/>
      <c r="AK7" s="392"/>
      <c r="AL7" s="392"/>
      <c r="AM7" s="392"/>
      <c r="AN7" s="392"/>
      <c r="AO7" s="392"/>
      <c r="AP7" s="135"/>
      <c r="AQ7" s="135"/>
      <c r="AR7" s="135"/>
    </row>
    <row r="8" spans="2:44" ht="13.5" customHeight="1" x14ac:dyDescent="0.15">
      <c r="B8" s="290" t="s">
        <v>265</v>
      </c>
      <c r="C8" s="315">
        <v>21</v>
      </c>
      <c r="D8" s="156" t="s">
        <v>266</v>
      </c>
      <c r="E8" s="362">
        <v>1785</v>
      </c>
      <c r="F8" s="363">
        <v>2520</v>
      </c>
      <c r="G8" s="362">
        <v>2065</v>
      </c>
      <c r="H8" s="425">
        <v>159075</v>
      </c>
      <c r="I8" s="362">
        <v>945</v>
      </c>
      <c r="J8" s="363">
        <v>1575</v>
      </c>
      <c r="K8" s="362">
        <v>1341</v>
      </c>
      <c r="L8" s="425">
        <v>274882</v>
      </c>
      <c r="M8" s="362">
        <v>1890</v>
      </c>
      <c r="N8" s="363">
        <v>2730</v>
      </c>
      <c r="O8" s="362">
        <v>2201</v>
      </c>
      <c r="P8" s="425">
        <v>496820</v>
      </c>
      <c r="Q8" s="362">
        <v>1995</v>
      </c>
      <c r="R8" s="363">
        <v>2835</v>
      </c>
      <c r="S8" s="362">
        <v>2475</v>
      </c>
      <c r="T8" s="425">
        <v>967057</v>
      </c>
      <c r="V8" s="135"/>
      <c r="W8" s="139"/>
      <c r="X8" s="349"/>
      <c r="Y8" s="135"/>
      <c r="Z8" s="364"/>
      <c r="AA8" s="364"/>
      <c r="AB8" s="364"/>
      <c r="AC8" s="364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135"/>
      <c r="AQ8" s="135"/>
      <c r="AR8" s="135"/>
    </row>
    <row r="9" spans="2:44" ht="13.5" customHeight="1" x14ac:dyDescent="0.15">
      <c r="B9" s="293"/>
      <c r="C9" s="349">
        <v>22</v>
      </c>
      <c r="D9" s="160"/>
      <c r="E9" s="248">
        <v>1575</v>
      </c>
      <c r="F9" s="248">
        <v>2310</v>
      </c>
      <c r="G9" s="248">
        <v>2001</v>
      </c>
      <c r="H9" s="248">
        <v>175961</v>
      </c>
      <c r="I9" s="248">
        <v>1050</v>
      </c>
      <c r="J9" s="248">
        <v>1523</v>
      </c>
      <c r="K9" s="248">
        <v>1275</v>
      </c>
      <c r="L9" s="248">
        <v>286746</v>
      </c>
      <c r="M9" s="248">
        <v>1785</v>
      </c>
      <c r="N9" s="248">
        <v>2520</v>
      </c>
      <c r="O9" s="248">
        <v>2163</v>
      </c>
      <c r="P9" s="248">
        <v>630879</v>
      </c>
      <c r="Q9" s="248">
        <v>2100</v>
      </c>
      <c r="R9" s="248">
        <v>2756</v>
      </c>
      <c r="S9" s="248">
        <v>2465</v>
      </c>
      <c r="T9" s="366">
        <v>1003770</v>
      </c>
      <c r="V9" s="135"/>
      <c r="W9" s="139"/>
      <c r="X9" s="349"/>
      <c r="Y9" s="135"/>
      <c r="Z9" s="364"/>
      <c r="AA9" s="364"/>
      <c r="AB9" s="364"/>
      <c r="AC9" s="364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135"/>
      <c r="AQ9" s="135"/>
      <c r="AR9" s="135"/>
    </row>
    <row r="10" spans="2:44" ht="13.5" customHeight="1" x14ac:dyDescent="0.15">
      <c r="B10" s="293"/>
      <c r="C10" s="349">
        <v>23</v>
      </c>
      <c r="D10" s="160"/>
      <c r="E10" s="162">
        <v>1785</v>
      </c>
      <c r="F10" s="162">
        <v>2383.8150000000005</v>
      </c>
      <c r="G10" s="163">
        <v>2046.433230475491</v>
      </c>
      <c r="H10" s="162">
        <v>157003.29999999999</v>
      </c>
      <c r="I10" s="162">
        <v>1102.5</v>
      </c>
      <c r="J10" s="162">
        <v>1575</v>
      </c>
      <c r="K10" s="162">
        <v>1327.919893495221</v>
      </c>
      <c r="L10" s="163">
        <v>255652.00000000003</v>
      </c>
      <c r="M10" s="162">
        <v>1900</v>
      </c>
      <c r="N10" s="162">
        <v>2400</v>
      </c>
      <c r="O10" s="162">
        <v>2106.855081345584</v>
      </c>
      <c r="P10" s="162">
        <v>571331.60000000009</v>
      </c>
      <c r="Q10" s="162">
        <v>2079.7350000000001</v>
      </c>
      <c r="R10" s="162">
        <v>2677.5</v>
      </c>
      <c r="S10" s="162">
        <v>2444.2656950403907</v>
      </c>
      <c r="T10" s="163">
        <v>853057.10000000021</v>
      </c>
      <c r="V10" s="135"/>
      <c r="W10" s="139"/>
      <c r="X10" s="349"/>
      <c r="Y10" s="135"/>
      <c r="Z10" s="364"/>
      <c r="AA10" s="364"/>
      <c r="AB10" s="364"/>
      <c r="AC10" s="364"/>
      <c r="AD10" s="364"/>
      <c r="AE10" s="364"/>
      <c r="AF10" s="364"/>
      <c r="AG10" s="364"/>
      <c r="AH10" s="364"/>
      <c r="AI10" s="364"/>
      <c r="AJ10" s="364"/>
      <c r="AK10" s="364"/>
      <c r="AL10" s="364"/>
      <c r="AM10" s="364"/>
      <c r="AN10" s="364"/>
      <c r="AO10" s="364"/>
      <c r="AP10" s="135"/>
      <c r="AQ10" s="135"/>
      <c r="AR10" s="135"/>
    </row>
    <row r="11" spans="2:44" ht="13.5" customHeight="1" x14ac:dyDescent="0.15">
      <c r="B11" s="293"/>
      <c r="C11" s="349">
        <v>24</v>
      </c>
      <c r="D11" s="160"/>
      <c r="E11" s="162">
        <v>1680</v>
      </c>
      <c r="F11" s="162">
        <v>2415</v>
      </c>
      <c r="G11" s="269">
        <v>1952.8382197694555</v>
      </c>
      <c r="H11" s="162">
        <v>346886.49999999994</v>
      </c>
      <c r="I11" s="162">
        <v>1050</v>
      </c>
      <c r="J11" s="162">
        <v>1575</v>
      </c>
      <c r="K11" s="246">
        <v>1253.5719353898485</v>
      </c>
      <c r="L11" s="162">
        <v>356338.00000000006</v>
      </c>
      <c r="M11" s="163">
        <v>1785</v>
      </c>
      <c r="N11" s="162">
        <v>2520</v>
      </c>
      <c r="O11" s="246">
        <v>2042.3120707716807</v>
      </c>
      <c r="P11" s="162">
        <v>487852.1</v>
      </c>
      <c r="Q11" s="162">
        <v>2152.5</v>
      </c>
      <c r="R11" s="162">
        <v>2940</v>
      </c>
      <c r="S11" s="246">
        <v>2328.2187108703879</v>
      </c>
      <c r="T11" s="163">
        <v>1701614.0999999999</v>
      </c>
      <c r="V11" s="135"/>
      <c r="W11" s="139"/>
      <c r="X11" s="349"/>
      <c r="Y11" s="135"/>
      <c r="Z11" s="364"/>
      <c r="AA11" s="364"/>
      <c r="AB11" s="364"/>
      <c r="AC11" s="364"/>
      <c r="AD11" s="364"/>
      <c r="AE11" s="364"/>
      <c r="AF11" s="364"/>
      <c r="AG11" s="364"/>
      <c r="AH11" s="364"/>
      <c r="AI11" s="364"/>
      <c r="AJ11" s="364"/>
      <c r="AK11" s="364"/>
      <c r="AL11" s="364"/>
      <c r="AM11" s="364"/>
      <c r="AN11" s="364"/>
      <c r="AO11" s="364"/>
      <c r="AP11" s="135"/>
      <c r="AQ11" s="135"/>
      <c r="AR11" s="135"/>
    </row>
    <row r="12" spans="2:44" ht="13.5" customHeight="1" x14ac:dyDescent="0.15">
      <c r="B12" s="367"/>
      <c r="C12" s="318">
        <v>25</v>
      </c>
      <c r="D12" s="166"/>
      <c r="E12" s="368">
        <v>1680</v>
      </c>
      <c r="F12" s="368">
        <v>2730</v>
      </c>
      <c r="G12" s="368">
        <v>2269.3648214444333</v>
      </c>
      <c r="H12" s="368">
        <v>409811.19999999984</v>
      </c>
      <c r="I12" s="368">
        <v>1050</v>
      </c>
      <c r="J12" s="368">
        <v>1627.5</v>
      </c>
      <c r="K12" s="368">
        <v>1365.3290871535692</v>
      </c>
      <c r="L12" s="368">
        <v>394319.7</v>
      </c>
      <c r="M12" s="368">
        <v>1890</v>
      </c>
      <c r="N12" s="368">
        <v>2824.5</v>
      </c>
      <c r="O12" s="368">
        <v>2374.4906848897931</v>
      </c>
      <c r="P12" s="368">
        <v>354745.20000000007</v>
      </c>
      <c r="Q12" s="368">
        <v>2205</v>
      </c>
      <c r="R12" s="368">
        <v>3250.8</v>
      </c>
      <c r="S12" s="368">
        <v>2782.5354944634341</v>
      </c>
      <c r="T12" s="369">
        <v>1945886.6000000003</v>
      </c>
      <c r="V12" s="135"/>
      <c r="W12" s="139"/>
      <c r="X12" s="349"/>
      <c r="Y12" s="135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35"/>
      <c r="AQ12" s="135"/>
      <c r="AR12" s="135"/>
    </row>
    <row r="13" spans="2:44" ht="13.5" customHeight="1" x14ac:dyDescent="0.15">
      <c r="B13" s="396"/>
      <c r="C13" s="397">
        <v>5</v>
      </c>
      <c r="D13" s="398"/>
      <c r="E13" s="248">
        <v>1890</v>
      </c>
      <c r="F13" s="248">
        <v>2520</v>
      </c>
      <c r="G13" s="248">
        <v>2199.116464163244</v>
      </c>
      <c r="H13" s="248">
        <v>39259.9</v>
      </c>
      <c r="I13" s="248">
        <v>1050</v>
      </c>
      <c r="J13" s="248">
        <v>1575</v>
      </c>
      <c r="K13" s="248">
        <v>1312.8816136127421</v>
      </c>
      <c r="L13" s="248">
        <v>35729.300000000003</v>
      </c>
      <c r="M13" s="248">
        <v>1890</v>
      </c>
      <c r="N13" s="248">
        <v>2805.6</v>
      </c>
      <c r="O13" s="248">
        <v>2314.2685356459169</v>
      </c>
      <c r="P13" s="248">
        <v>35276.199999999997</v>
      </c>
      <c r="Q13" s="248">
        <v>2415</v>
      </c>
      <c r="R13" s="248">
        <v>3171</v>
      </c>
      <c r="S13" s="248">
        <v>2780.5843133361604</v>
      </c>
      <c r="T13" s="366">
        <v>179940.19999999998</v>
      </c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</row>
    <row r="14" spans="2:44" ht="13.5" customHeight="1" x14ac:dyDescent="0.15">
      <c r="B14" s="396"/>
      <c r="C14" s="397">
        <v>6</v>
      </c>
      <c r="D14" s="398"/>
      <c r="E14" s="248">
        <v>1995</v>
      </c>
      <c r="F14" s="248">
        <v>2467.5</v>
      </c>
      <c r="G14" s="248">
        <v>2249.8196474135943</v>
      </c>
      <c r="H14" s="248">
        <v>31537.5</v>
      </c>
      <c r="I14" s="248">
        <v>1155</v>
      </c>
      <c r="J14" s="248">
        <v>1522.5</v>
      </c>
      <c r="K14" s="248">
        <v>1325.7244270343563</v>
      </c>
      <c r="L14" s="248">
        <v>32703.4</v>
      </c>
      <c r="M14" s="248">
        <v>2205</v>
      </c>
      <c r="N14" s="248">
        <v>2730</v>
      </c>
      <c r="O14" s="248">
        <v>2465.1257821487379</v>
      </c>
      <c r="P14" s="248">
        <v>27315.8</v>
      </c>
      <c r="Q14" s="248">
        <v>2413.11</v>
      </c>
      <c r="R14" s="248">
        <v>3171</v>
      </c>
      <c r="S14" s="248">
        <v>2835.0513153414663</v>
      </c>
      <c r="T14" s="366">
        <v>120629</v>
      </c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</row>
    <row r="15" spans="2:44" ht="13.5" customHeight="1" x14ac:dyDescent="0.15">
      <c r="B15" s="396"/>
      <c r="C15" s="397">
        <v>7</v>
      </c>
      <c r="D15" s="398"/>
      <c r="E15" s="248">
        <v>1995</v>
      </c>
      <c r="F15" s="366">
        <v>2625</v>
      </c>
      <c r="G15" s="248">
        <v>2299.5876816608998</v>
      </c>
      <c r="H15" s="248">
        <v>40177</v>
      </c>
      <c r="I15" s="248">
        <v>1155</v>
      </c>
      <c r="J15" s="248">
        <v>1522.5</v>
      </c>
      <c r="K15" s="248">
        <v>1360.8846835536522</v>
      </c>
      <c r="L15" s="248">
        <v>36832.400000000001</v>
      </c>
      <c r="M15" s="248">
        <v>1995</v>
      </c>
      <c r="N15" s="248">
        <v>2824.5</v>
      </c>
      <c r="O15" s="248">
        <v>2479.8491449684202</v>
      </c>
      <c r="P15" s="248">
        <v>31607.000000000004</v>
      </c>
      <c r="Q15" s="248">
        <v>2415</v>
      </c>
      <c r="R15" s="248">
        <v>3250.8</v>
      </c>
      <c r="S15" s="248">
        <v>2815.7002407589325</v>
      </c>
      <c r="T15" s="366">
        <v>177054.6</v>
      </c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</row>
    <row r="16" spans="2:44" ht="13.5" customHeight="1" x14ac:dyDescent="0.15">
      <c r="B16" s="396"/>
      <c r="C16" s="397">
        <v>8</v>
      </c>
      <c r="D16" s="398"/>
      <c r="E16" s="248">
        <v>1995</v>
      </c>
      <c r="F16" s="248">
        <v>2520</v>
      </c>
      <c r="G16" s="248">
        <v>2254.5583318433755</v>
      </c>
      <c r="H16" s="248">
        <v>32698.699999999997</v>
      </c>
      <c r="I16" s="248">
        <v>1155</v>
      </c>
      <c r="J16" s="248">
        <v>1575</v>
      </c>
      <c r="K16" s="248">
        <v>1379.5738014668118</v>
      </c>
      <c r="L16" s="248">
        <v>26348</v>
      </c>
      <c r="M16" s="248">
        <v>2205</v>
      </c>
      <c r="N16" s="248">
        <v>2520</v>
      </c>
      <c r="O16" s="248">
        <v>2397.4862059291127</v>
      </c>
      <c r="P16" s="248">
        <v>25960.7</v>
      </c>
      <c r="Q16" s="248">
        <v>2415</v>
      </c>
      <c r="R16" s="248">
        <v>3139.3950000000004</v>
      </c>
      <c r="S16" s="248">
        <v>2796.2415557665622</v>
      </c>
      <c r="T16" s="366">
        <v>143628.20000000001</v>
      </c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</row>
    <row r="17" spans="2:44" ht="13.5" customHeight="1" x14ac:dyDescent="0.15">
      <c r="B17" s="396"/>
      <c r="C17" s="397">
        <v>9</v>
      </c>
      <c r="D17" s="398"/>
      <c r="E17" s="248">
        <v>2100</v>
      </c>
      <c r="F17" s="248">
        <v>2625</v>
      </c>
      <c r="G17" s="248">
        <v>2336.346779521351</v>
      </c>
      <c r="H17" s="248">
        <v>29992.499999999996</v>
      </c>
      <c r="I17" s="248">
        <v>1155</v>
      </c>
      <c r="J17" s="248">
        <v>1575</v>
      </c>
      <c r="K17" s="248">
        <v>1396.9172509325983</v>
      </c>
      <c r="L17" s="248">
        <v>30429.4</v>
      </c>
      <c r="M17" s="248">
        <v>2205</v>
      </c>
      <c r="N17" s="248">
        <v>2731.1550000000002</v>
      </c>
      <c r="O17" s="248">
        <v>2506.6029323042358</v>
      </c>
      <c r="P17" s="248">
        <v>19740.2</v>
      </c>
      <c r="Q17" s="248">
        <v>2415</v>
      </c>
      <c r="R17" s="248">
        <v>3150</v>
      </c>
      <c r="S17" s="248">
        <v>2815.3425373792502</v>
      </c>
      <c r="T17" s="366">
        <v>138344.79999999999</v>
      </c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</row>
    <row r="18" spans="2:44" ht="13.5" customHeight="1" x14ac:dyDescent="0.15">
      <c r="B18" s="396"/>
      <c r="C18" s="397">
        <v>10</v>
      </c>
      <c r="D18" s="398"/>
      <c r="E18" s="248">
        <v>2205</v>
      </c>
      <c r="F18" s="248">
        <v>2625</v>
      </c>
      <c r="G18" s="248">
        <v>2412.3865743403344</v>
      </c>
      <c r="H18" s="248">
        <v>38409.1</v>
      </c>
      <c r="I18" s="366">
        <v>1155</v>
      </c>
      <c r="J18" s="248">
        <v>1575</v>
      </c>
      <c r="K18" s="248">
        <v>1412.9835236070053</v>
      </c>
      <c r="L18" s="248">
        <v>41854.299999999996</v>
      </c>
      <c r="M18" s="248">
        <v>2310</v>
      </c>
      <c r="N18" s="248">
        <v>2730</v>
      </c>
      <c r="O18" s="248">
        <v>2526.2076467154598</v>
      </c>
      <c r="P18" s="248">
        <v>30579.599999999999</v>
      </c>
      <c r="Q18" s="248">
        <v>2394</v>
      </c>
      <c r="R18" s="248">
        <v>3150</v>
      </c>
      <c r="S18" s="248">
        <v>2846.8051825960056</v>
      </c>
      <c r="T18" s="366">
        <v>145300.9</v>
      </c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</row>
    <row r="19" spans="2:44" ht="13.5" customHeight="1" x14ac:dyDescent="0.15">
      <c r="B19" s="396"/>
      <c r="C19" s="397">
        <v>11</v>
      </c>
      <c r="D19" s="398"/>
      <c r="E19" s="248">
        <v>2257.5</v>
      </c>
      <c r="F19" s="248">
        <v>2730</v>
      </c>
      <c r="G19" s="248">
        <v>2523.4883301612749</v>
      </c>
      <c r="H19" s="248">
        <v>28783.4</v>
      </c>
      <c r="I19" s="248">
        <v>1260</v>
      </c>
      <c r="J19" s="248">
        <v>1627.5</v>
      </c>
      <c r="K19" s="248">
        <v>1451.2515307707467</v>
      </c>
      <c r="L19" s="248">
        <v>34672.6</v>
      </c>
      <c r="M19" s="248">
        <v>2310</v>
      </c>
      <c r="N19" s="248">
        <v>2782.5</v>
      </c>
      <c r="O19" s="248">
        <v>2565.9362979456378</v>
      </c>
      <c r="P19" s="248">
        <v>28898.300000000003</v>
      </c>
      <c r="Q19" s="248">
        <v>2499</v>
      </c>
      <c r="R19" s="248">
        <v>3150</v>
      </c>
      <c r="S19" s="248">
        <v>2963.2203545813945</v>
      </c>
      <c r="T19" s="366">
        <v>141780.59999999998</v>
      </c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</row>
    <row r="20" spans="2:44" ht="13.5" customHeight="1" x14ac:dyDescent="0.15">
      <c r="B20" s="396"/>
      <c r="C20" s="397">
        <v>12</v>
      </c>
      <c r="D20" s="398"/>
      <c r="E20" s="248">
        <v>2257.5</v>
      </c>
      <c r="F20" s="248">
        <v>2730</v>
      </c>
      <c r="G20" s="248">
        <v>2548.5545939494918</v>
      </c>
      <c r="H20" s="248">
        <v>32151.3</v>
      </c>
      <c r="I20" s="248">
        <v>1260</v>
      </c>
      <c r="J20" s="248">
        <v>1627.5</v>
      </c>
      <c r="K20" s="248">
        <v>1446.1023238328298</v>
      </c>
      <c r="L20" s="248">
        <v>29011.9</v>
      </c>
      <c r="M20" s="248">
        <v>2310</v>
      </c>
      <c r="N20" s="248">
        <v>2782.5</v>
      </c>
      <c r="O20" s="248">
        <v>2611.1627784730908</v>
      </c>
      <c r="P20" s="248">
        <v>25244.9</v>
      </c>
      <c r="Q20" s="248">
        <v>2520</v>
      </c>
      <c r="R20" s="248">
        <v>3150</v>
      </c>
      <c r="S20" s="248">
        <v>2898.2942909707645</v>
      </c>
      <c r="T20" s="366">
        <v>245109.9</v>
      </c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</row>
    <row r="21" spans="2:44" ht="13.5" customHeight="1" x14ac:dyDescent="0.15">
      <c r="B21" s="396" t="s">
        <v>296</v>
      </c>
      <c r="C21" s="397">
        <v>1</v>
      </c>
      <c r="D21" s="398" t="s">
        <v>297</v>
      </c>
      <c r="E21" s="248">
        <v>2205</v>
      </c>
      <c r="F21" s="248">
        <v>2730</v>
      </c>
      <c r="G21" s="248">
        <v>2482.6637191730015</v>
      </c>
      <c r="H21" s="248">
        <v>40046.000000000007</v>
      </c>
      <c r="I21" s="248">
        <v>1260</v>
      </c>
      <c r="J21" s="248">
        <v>1732.5</v>
      </c>
      <c r="K21" s="248">
        <v>1473.272841510026</v>
      </c>
      <c r="L21" s="248">
        <v>40604</v>
      </c>
      <c r="M21" s="248">
        <v>2257.5</v>
      </c>
      <c r="N21" s="248">
        <v>2730</v>
      </c>
      <c r="O21" s="248">
        <v>2542.9527409943748</v>
      </c>
      <c r="P21" s="248">
        <v>39720.9</v>
      </c>
      <c r="Q21" s="248">
        <v>2415</v>
      </c>
      <c r="R21" s="248">
        <v>3255</v>
      </c>
      <c r="S21" s="248">
        <v>2868.056873631735</v>
      </c>
      <c r="T21" s="366">
        <v>163516.5</v>
      </c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</row>
    <row r="22" spans="2:44" ht="13.5" customHeight="1" x14ac:dyDescent="0.15">
      <c r="B22" s="396"/>
      <c r="C22" s="397">
        <v>2</v>
      </c>
      <c r="D22" s="398"/>
      <c r="E22" s="248">
        <v>2205</v>
      </c>
      <c r="F22" s="248">
        <v>2730</v>
      </c>
      <c r="G22" s="248">
        <v>2459.5504632917387</v>
      </c>
      <c r="H22" s="248">
        <v>29414.200000000004</v>
      </c>
      <c r="I22" s="248">
        <v>1312.5</v>
      </c>
      <c r="J22" s="248">
        <v>1732.5</v>
      </c>
      <c r="K22" s="248">
        <v>1494.1195511835235</v>
      </c>
      <c r="L22" s="248">
        <v>27289.5</v>
      </c>
      <c r="M22" s="248">
        <v>2205</v>
      </c>
      <c r="N22" s="248">
        <v>2743.4400000000005</v>
      </c>
      <c r="O22" s="248">
        <v>2579.0793660150212</v>
      </c>
      <c r="P22" s="248">
        <v>25700.799999999999</v>
      </c>
      <c r="Q22" s="248">
        <v>2415</v>
      </c>
      <c r="R22" s="248">
        <v>3255</v>
      </c>
      <c r="S22" s="248">
        <v>2841.6204963393202</v>
      </c>
      <c r="T22" s="366">
        <v>134927.19999999998</v>
      </c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</row>
    <row r="23" spans="2:44" ht="13.5" customHeight="1" x14ac:dyDescent="0.15">
      <c r="B23" s="396"/>
      <c r="C23" s="397">
        <v>3</v>
      </c>
      <c r="D23" s="398"/>
      <c r="E23" s="248">
        <v>2205</v>
      </c>
      <c r="F23" s="248">
        <v>2730</v>
      </c>
      <c r="G23" s="248">
        <v>2459.7548685994698</v>
      </c>
      <c r="H23" s="248">
        <v>28610.6</v>
      </c>
      <c r="I23" s="366">
        <v>1260</v>
      </c>
      <c r="J23" s="248">
        <v>1785</v>
      </c>
      <c r="K23" s="248">
        <v>1457.6250158138444</v>
      </c>
      <c r="L23" s="248">
        <v>26823.5</v>
      </c>
      <c r="M23" s="248">
        <v>2205</v>
      </c>
      <c r="N23" s="248">
        <v>2992.5</v>
      </c>
      <c r="O23" s="248">
        <v>2613.1536342649274</v>
      </c>
      <c r="P23" s="248">
        <v>25285.800000000003</v>
      </c>
      <c r="Q23" s="366">
        <v>2394</v>
      </c>
      <c r="R23" s="248">
        <v>3255</v>
      </c>
      <c r="S23" s="248">
        <v>2783.3404765390542</v>
      </c>
      <c r="T23" s="248">
        <v>128108.79999999999</v>
      </c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</row>
    <row r="24" spans="2:44" ht="13.5" customHeight="1" x14ac:dyDescent="0.15">
      <c r="B24" s="396"/>
      <c r="C24" s="397">
        <v>4</v>
      </c>
      <c r="D24" s="398"/>
      <c r="E24" s="248">
        <v>2376</v>
      </c>
      <c r="F24" s="248">
        <v>2700</v>
      </c>
      <c r="G24" s="248">
        <v>2577.4551833129708</v>
      </c>
      <c r="H24" s="366">
        <v>40660</v>
      </c>
      <c r="I24" s="248">
        <v>1296</v>
      </c>
      <c r="J24" s="248">
        <v>1836</v>
      </c>
      <c r="K24" s="248">
        <v>1544.4071512694659</v>
      </c>
      <c r="L24" s="248">
        <v>34804.1</v>
      </c>
      <c r="M24" s="248">
        <v>2376</v>
      </c>
      <c r="N24" s="248">
        <v>2948.4</v>
      </c>
      <c r="O24" s="248">
        <v>2678.0135650978232</v>
      </c>
      <c r="P24" s="248">
        <v>31690.7</v>
      </c>
      <c r="Q24" s="248">
        <v>2484</v>
      </c>
      <c r="R24" s="248">
        <v>3024</v>
      </c>
      <c r="S24" s="248">
        <v>2781.9368224278755</v>
      </c>
      <c r="T24" s="366">
        <v>181553.9</v>
      </c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</row>
    <row r="25" spans="2:44" ht="13.5" customHeight="1" x14ac:dyDescent="0.15">
      <c r="B25" s="404"/>
      <c r="C25" s="405">
        <v>5</v>
      </c>
      <c r="D25" s="406"/>
      <c r="E25" s="368">
        <v>2376</v>
      </c>
      <c r="F25" s="368">
        <v>2916</v>
      </c>
      <c r="G25" s="368">
        <v>2573.6214689793815</v>
      </c>
      <c r="H25" s="368">
        <v>32575</v>
      </c>
      <c r="I25" s="368">
        <v>1296</v>
      </c>
      <c r="J25" s="368">
        <v>1836</v>
      </c>
      <c r="K25" s="368">
        <v>1510.6599615810792</v>
      </c>
      <c r="L25" s="368">
        <v>28545.7</v>
      </c>
      <c r="M25" s="368">
        <v>2376</v>
      </c>
      <c r="N25" s="368">
        <v>3132</v>
      </c>
      <c r="O25" s="368">
        <v>2755.1446993905665</v>
      </c>
      <c r="P25" s="368">
        <v>30265.199999999997</v>
      </c>
      <c r="Q25" s="368">
        <v>2484</v>
      </c>
      <c r="R25" s="368">
        <v>3564</v>
      </c>
      <c r="S25" s="368">
        <v>2928.3998539040808</v>
      </c>
      <c r="T25" s="369">
        <v>103160.70000000001</v>
      </c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</row>
    <row r="26" spans="2:44" ht="13.5" customHeight="1" x14ac:dyDescent="0.15">
      <c r="B26" s="407"/>
      <c r="C26" s="408"/>
      <c r="D26" s="409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</row>
    <row r="27" spans="2:44" ht="13.5" customHeight="1" x14ac:dyDescent="0.15">
      <c r="B27" s="410"/>
      <c r="C27" s="408"/>
      <c r="D27" s="411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</row>
    <row r="28" spans="2:44" ht="13.5" customHeight="1" x14ac:dyDescent="0.15">
      <c r="B28" s="412" t="s">
        <v>128</v>
      </c>
      <c r="C28" s="408"/>
      <c r="D28" s="409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</row>
    <row r="29" spans="2:44" ht="13.5" customHeight="1" x14ac:dyDescent="0.15">
      <c r="B29" s="413">
        <v>41766</v>
      </c>
      <c r="C29" s="414"/>
      <c r="D29" s="415">
        <v>41772</v>
      </c>
      <c r="E29" s="248">
        <v>2376</v>
      </c>
      <c r="F29" s="248">
        <v>2700</v>
      </c>
      <c r="G29" s="248">
        <v>2534.4950888002904</v>
      </c>
      <c r="H29" s="248">
        <v>9200.4</v>
      </c>
      <c r="I29" s="248">
        <v>1296</v>
      </c>
      <c r="J29" s="248">
        <v>1836</v>
      </c>
      <c r="K29" s="248">
        <v>1492.9987725954024</v>
      </c>
      <c r="L29" s="248">
        <v>6025.9</v>
      </c>
      <c r="M29" s="248">
        <v>2376</v>
      </c>
      <c r="N29" s="248">
        <v>2916</v>
      </c>
      <c r="O29" s="248">
        <v>2655.4939849624061</v>
      </c>
      <c r="P29" s="248">
        <v>7843.2</v>
      </c>
      <c r="Q29" s="248">
        <v>2484</v>
      </c>
      <c r="R29" s="248">
        <v>3132</v>
      </c>
      <c r="S29" s="248">
        <v>2804.3224635764632</v>
      </c>
      <c r="T29" s="248">
        <v>22216.7</v>
      </c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</row>
    <row r="30" spans="2:44" ht="13.5" customHeight="1" x14ac:dyDescent="0.15">
      <c r="B30" s="416" t="s">
        <v>129</v>
      </c>
      <c r="C30" s="417"/>
      <c r="D30" s="415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</row>
    <row r="31" spans="2:44" ht="13.5" customHeight="1" x14ac:dyDescent="0.15">
      <c r="B31" s="413">
        <v>41773</v>
      </c>
      <c r="C31" s="414"/>
      <c r="D31" s="415">
        <v>41779</v>
      </c>
      <c r="E31" s="131">
        <v>2376</v>
      </c>
      <c r="F31" s="131">
        <v>2808</v>
      </c>
      <c r="G31" s="131">
        <v>2575.0350235232609</v>
      </c>
      <c r="H31" s="131">
        <v>7165.1</v>
      </c>
      <c r="I31" s="131">
        <v>1296</v>
      </c>
      <c r="J31" s="131">
        <v>1836</v>
      </c>
      <c r="K31" s="131">
        <v>1515.3191595937103</v>
      </c>
      <c r="L31" s="131">
        <v>7464</v>
      </c>
      <c r="M31" s="131">
        <v>2376</v>
      </c>
      <c r="N31" s="131">
        <v>3024</v>
      </c>
      <c r="O31" s="131">
        <v>2757.9332632413511</v>
      </c>
      <c r="P31" s="131">
        <v>6514.4</v>
      </c>
      <c r="Q31" s="131">
        <v>2678.4</v>
      </c>
      <c r="R31" s="131">
        <v>3240</v>
      </c>
      <c r="S31" s="131">
        <v>2870.4136012722283</v>
      </c>
      <c r="T31" s="131">
        <v>24393.599999999999</v>
      </c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</row>
    <row r="32" spans="2:44" ht="13.5" customHeight="1" x14ac:dyDescent="0.15">
      <c r="B32" s="416" t="s">
        <v>130</v>
      </c>
      <c r="C32" s="417"/>
      <c r="D32" s="415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</row>
    <row r="33" spans="2:44" ht="13.5" customHeight="1" x14ac:dyDescent="0.15">
      <c r="B33" s="413">
        <v>41780</v>
      </c>
      <c r="C33" s="414"/>
      <c r="D33" s="415">
        <v>41786</v>
      </c>
      <c r="E33" s="131">
        <v>2376</v>
      </c>
      <c r="F33" s="131">
        <v>2916</v>
      </c>
      <c r="G33" s="131">
        <v>2597.2928757203317</v>
      </c>
      <c r="H33" s="131">
        <v>8491</v>
      </c>
      <c r="I33" s="131">
        <v>1296</v>
      </c>
      <c r="J33" s="131">
        <v>1782</v>
      </c>
      <c r="K33" s="131">
        <v>1517.1778905926228</v>
      </c>
      <c r="L33" s="131">
        <v>7126.2</v>
      </c>
      <c r="M33" s="131">
        <v>2376</v>
      </c>
      <c r="N33" s="131">
        <v>3110.4</v>
      </c>
      <c r="O33" s="131">
        <v>2790.2426994951734</v>
      </c>
      <c r="P33" s="131">
        <v>7528.6</v>
      </c>
      <c r="Q33" s="131">
        <v>2689.2</v>
      </c>
      <c r="R33" s="131">
        <v>3564</v>
      </c>
      <c r="S33" s="131">
        <v>2999.936422676029</v>
      </c>
      <c r="T33" s="131">
        <v>29558.5</v>
      </c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</row>
    <row r="34" spans="2:44" ht="13.5" customHeight="1" x14ac:dyDescent="0.15">
      <c r="B34" s="416" t="s">
        <v>131</v>
      </c>
      <c r="C34" s="417"/>
      <c r="D34" s="415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</row>
    <row r="35" spans="2:44" ht="13.5" customHeight="1" x14ac:dyDescent="0.15">
      <c r="B35" s="413">
        <v>41787</v>
      </c>
      <c r="C35" s="414"/>
      <c r="D35" s="415">
        <v>41793</v>
      </c>
      <c r="E35" s="131">
        <v>2376</v>
      </c>
      <c r="F35" s="131">
        <v>2808</v>
      </c>
      <c r="G35" s="131">
        <v>2595.8696808510645</v>
      </c>
      <c r="H35" s="131">
        <v>7718.5</v>
      </c>
      <c r="I35" s="131">
        <v>1404</v>
      </c>
      <c r="J35" s="131">
        <v>1728</v>
      </c>
      <c r="K35" s="131">
        <v>1518.6562190057673</v>
      </c>
      <c r="L35" s="131">
        <v>7929.6</v>
      </c>
      <c r="M35" s="131">
        <v>2376</v>
      </c>
      <c r="N35" s="131">
        <v>3132</v>
      </c>
      <c r="O35" s="131">
        <v>2781.1681216602883</v>
      </c>
      <c r="P35" s="131">
        <v>8379</v>
      </c>
      <c r="Q35" s="131">
        <v>2689.2</v>
      </c>
      <c r="R35" s="131">
        <v>3499.2</v>
      </c>
      <c r="S35" s="131">
        <v>2999.4509411099439</v>
      </c>
      <c r="T35" s="131">
        <v>26991.9</v>
      </c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</row>
    <row r="36" spans="2:44" ht="13.5" customHeight="1" x14ac:dyDescent="0.15">
      <c r="B36" s="416" t="s">
        <v>132</v>
      </c>
      <c r="C36" s="417"/>
      <c r="D36" s="415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</row>
    <row r="37" spans="2:44" ht="13.5" customHeight="1" x14ac:dyDescent="0.15">
      <c r="B37" s="418"/>
      <c r="C37" s="419"/>
      <c r="D37" s="420"/>
      <c r="E37" s="368"/>
      <c r="F37" s="368"/>
      <c r="G37" s="368"/>
      <c r="H37" s="368"/>
      <c r="I37" s="368"/>
      <c r="J37" s="368"/>
      <c r="K37" s="368"/>
      <c r="L37" s="368"/>
      <c r="M37" s="368"/>
      <c r="N37" s="368"/>
      <c r="O37" s="368"/>
      <c r="P37" s="368"/>
      <c r="Q37" s="368"/>
      <c r="R37" s="368"/>
      <c r="S37" s="368"/>
      <c r="T37" s="368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</row>
    <row r="38" spans="2:44" ht="3.75" customHeight="1" x14ac:dyDescent="0.15"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</row>
    <row r="39" spans="2:44" ht="13.5" customHeight="1" x14ac:dyDescent="0.15">
      <c r="B39" s="138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</row>
    <row r="40" spans="2:44" ht="13.5" customHeight="1" x14ac:dyDescent="0.15">
      <c r="B40" s="138"/>
      <c r="E40" s="183"/>
      <c r="F40" s="183"/>
      <c r="G40" s="183"/>
      <c r="H40" s="183"/>
      <c r="I40" s="183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364"/>
      <c r="U40" s="182"/>
      <c r="V40" s="182"/>
      <c r="W40" s="182"/>
      <c r="X40" s="182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</row>
    <row r="41" spans="2:44" ht="13.5" customHeight="1" x14ac:dyDescent="0.15">
      <c r="B41" s="138"/>
      <c r="E41" s="183"/>
      <c r="F41" s="183"/>
      <c r="G41" s="183"/>
      <c r="H41" s="183"/>
      <c r="I41" s="183"/>
      <c r="T41" s="364"/>
      <c r="U41" s="135"/>
    </row>
    <row r="42" spans="2:44" ht="13.5" customHeight="1" x14ac:dyDescent="0.15">
      <c r="B42" s="138"/>
      <c r="E42" s="183"/>
      <c r="F42" s="183"/>
      <c r="G42" s="183"/>
      <c r="H42" s="183"/>
      <c r="I42" s="183"/>
      <c r="T42" s="364"/>
      <c r="U42" s="135"/>
    </row>
    <row r="43" spans="2:44" ht="13.5" x14ac:dyDescent="0.15">
      <c r="E43" s="183"/>
      <c r="F43" s="183"/>
      <c r="G43" s="183"/>
      <c r="H43" s="183"/>
      <c r="I43" s="183"/>
      <c r="T43" s="364"/>
      <c r="U43" s="135"/>
    </row>
    <row r="44" spans="2:44" x14ac:dyDescent="0.15">
      <c r="T44" s="364"/>
      <c r="U44" s="135"/>
    </row>
    <row r="45" spans="2:44" x14ac:dyDescent="0.15">
      <c r="T45" s="364"/>
      <c r="U45" s="135"/>
    </row>
    <row r="46" spans="2:44" x14ac:dyDescent="0.15">
      <c r="T46" s="364"/>
      <c r="U46" s="135"/>
    </row>
    <row r="47" spans="2:44" x14ac:dyDescent="0.15">
      <c r="T47" s="135"/>
      <c r="U47" s="135"/>
    </row>
    <row r="48" spans="2:44" x14ac:dyDescent="0.15">
      <c r="T48" s="135"/>
      <c r="U48" s="135"/>
    </row>
  </sheetData>
  <phoneticPr fontId="6"/>
  <conditionalFormatting sqref="B37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fitToWidth="0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39"/>
  <sheetViews>
    <sheetView zoomScaleNormal="100" workbookViewId="0"/>
  </sheetViews>
  <sheetFormatPr defaultColWidth="7.5" defaultRowHeight="12" x14ac:dyDescent="0.15"/>
  <cols>
    <col min="1" max="1" width="1.625" style="136" customWidth="1"/>
    <col min="2" max="2" width="4.625" style="136" customWidth="1"/>
    <col min="3" max="4" width="2.875" style="136" customWidth="1"/>
    <col min="5" max="7" width="5.875" style="136" customWidth="1"/>
    <col min="8" max="8" width="7.875" style="136" customWidth="1"/>
    <col min="9" max="11" width="5.875" style="136" customWidth="1"/>
    <col min="12" max="12" width="7.875" style="136" customWidth="1"/>
    <col min="13" max="15" width="5.875" style="136" customWidth="1"/>
    <col min="16" max="16" width="8.125" style="136" customWidth="1"/>
    <col min="17" max="16384" width="7.5" style="136"/>
  </cols>
  <sheetData>
    <row r="1" spans="2:36" ht="15" customHeight="1" x14ac:dyDescent="0.15">
      <c r="B1" s="383"/>
      <c r="C1" s="383"/>
      <c r="D1" s="383"/>
      <c r="R1" s="135"/>
      <c r="S1" s="346"/>
      <c r="T1" s="346"/>
      <c r="U1" s="346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</row>
    <row r="2" spans="2:36" ht="12.75" customHeight="1" x14ac:dyDescent="0.15">
      <c r="B2" s="136" t="str">
        <f>近和33!B2</f>
        <v>(2)和牛チルド「3」の品目別価格　（つづき）</v>
      </c>
      <c r="C2" s="348"/>
      <c r="D2" s="348"/>
      <c r="R2" s="135"/>
      <c r="S2" s="135"/>
      <c r="T2" s="350"/>
      <c r="U2" s="350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</row>
    <row r="3" spans="2:36" ht="12.75" customHeight="1" x14ac:dyDescent="0.15">
      <c r="B3" s="348"/>
      <c r="C3" s="348"/>
      <c r="D3" s="348"/>
      <c r="P3" s="138" t="s">
        <v>89</v>
      </c>
      <c r="R3" s="135"/>
      <c r="S3" s="350"/>
      <c r="T3" s="350"/>
      <c r="U3" s="350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9"/>
      <c r="AH3" s="135"/>
      <c r="AI3" s="135"/>
      <c r="AJ3" s="135"/>
    </row>
    <row r="4" spans="2:36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</row>
    <row r="5" spans="2:36" ht="13.5" customHeight="1" x14ac:dyDescent="0.15">
      <c r="B5" s="157"/>
      <c r="C5" s="353" t="s">
        <v>261</v>
      </c>
      <c r="D5" s="354"/>
      <c r="E5" s="355" t="s">
        <v>298</v>
      </c>
      <c r="F5" s="356"/>
      <c r="G5" s="356"/>
      <c r="H5" s="357"/>
      <c r="I5" s="355" t="s">
        <v>299</v>
      </c>
      <c r="J5" s="356"/>
      <c r="K5" s="356"/>
      <c r="L5" s="357"/>
      <c r="M5" s="355" t="s">
        <v>300</v>
      </c>
      <c r="N5" s="356"/>
      <c r="O5" s="356"/>
      <c r="P5" s="357"/>
      <c r="R5" s="135"/>
      <c r="S5" s="135"/>
      <c r="T5" s="389"/>
      <c r="U5" s="389"/>
      <c r="V5" s="388"/>
      <c r="W5" s="388"/>
      <c r="X5" s="388"/>
      <c r="Y5" s="388"/>
      <c r="Z5" s="388"/>
      <c r="AA5" s="388"/>
      <c r="AB5" s="388"/>
      <c r="AC5" s="388"/>
      <c r="AD5" s="388"/>
      <c r="AE5" s="388"/>
      <c r="AF5" s="388"/>
      <c r="AG5" s="388"/>
      <c r="AH5" s="135"/>
      <c r="AI5" s="135"/>
      <c r="AJ5" s="135"/>
    </row>
    <row r="6" spans="2:36" ht="13.5" customHeight="1" x14ac:dyDescent="0.15">
      <c r="B6" s="358" t="s">
        <v>264</v>
      </c>
      <c r="C6" s="359"/>
      <c r="D6" s="360"/>
      <c r="E6" s="148" t="s">
        <v>97</v>
      </c>
      <c r="F6" s="149" t="s">
        <v>98</v>
      </c>
      <c r="G6" s="144" t="s">
        <v>99</v>
      </c>
      <c r="H6" s="149" t="s">
        <v>100</v>
      </c>
      <c r="I6" s="148" t="s">
        <v>97</v>
      </c>
      <c r="J6" s="149" t="s">
        <v>98</v>
      </c>
      <c r="K6" s="144" t="s">
        <v>99</v>
      </c>
      <c r="L6" s="149" t="s">
        <v>100</v>
      </c>
      <c r="M6" s="148" t="s">
        <v>97</v>
      </c>
      <c r="N6" s="149" t="s">
        <v>98</v>
      </c>
      <c r="O6" s="144" t="s">
        <v>99</v>
      </c>
      <c r="P6" s="149" t="s">
        <v>100</v>
      </c>
      <c r="R6" s="135"/>
      <c r="S6" s="389"/>
      <c r="T6" s="389"/>
      <c r="U6" s="389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35"/>
      <c r="AI6" s="135"/>
      <c r="AJ6" s="135"/>
    </row>
    <row r="7" spans="2:36" ht="13.5" customHeight="1" x14ac:dyDescent="0.15">
      <c r="B7" s="150"/>
      <c r="C7" s="151"/>
      <c r="D7" s="166"/>
      <c r="E7" s="152"/>
      <c r="F7" s="153"/>
      <c r="G7" s="154" t="s">
        <v>101</v>
      </c>
      <c r="H7" s="153"/>
      <c r="I7" s="152"/>
      <c r="J7" s="153"/>
      <c r="K7" s="154" t="s">
        <v>101</v>
      </c>
      <c r="L7" s="153"/>
      <c r="M7" s="152"/>
      <c r="N7" s="153"/>
      <c r="O7" s="154" t="s">
        <v>101</v>
      </c>
      <c r="P7" s="153"/>
      <c r="R7" s="135"/>
      <c r="S7" s="135"/>
      <c r="T7" s="135"/>
      <c r="U7" s="135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35"/>
      <c r="AI7" s="135"/>
      <c r="AJ7" s="135"/>
    </row>
    <row r="8" spans="2:36" ht="13.5" customHeight="1" x14ac:dyDescent="0.15">
      <c r="B8" s="290" t="s">
        <v>265</v>
      </c>
      <c r="C8" s="158">
        <v>21</v>
      </c>
      <c r="D8" s="156" t="s">
        <v>266</v>
      </c>
      <c r="E8" s="361">
        <v>1995</v>
      </c>
      <c r="F8" s="362">
        <v>2625</v>
      </c>
      <c r="G8" s="363">
        <v>2296</v>
      </c>
      <c r="H8" s="362">
        <v>9130</v>
      </c>
      <c r="I8" s="361">
        <v>3150</v>
      </c>
      <c r="J8" s="362">
        <v>5250</v>
      </c>
      <c r="K8" s="363">
        <v>4112</v>
      </c>
      <c r="L8" s="362">
        <v>30732</v>
      </c>
      <c r="M8" s="361">
        <v>4410</v>
      </c>
      <c r="N8" s="362">
        <v>6195</v>
      </c>
      <c r="O8" s="363">
        <v>5306</v>
      </c>
      <c r="P8" s="362">
        <v>87662</v>
      </c>
      <c r="R8" s="135"/>
      <c r="S8" s="139"/>
      <c r="T8" s="135"/>
      <c r="U8" s="135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364"/>
      <c r="AG8" s="364"/>
      <c r="AH8" s="135"/>
      <c r="AI8" s="135"/>
      <c r="AJ8" s="135"/>
    </row>
    <row r="9" spans="2:36" ht="13.5" customHeight="1" x14ac:dyDescent="0.15">
      <c r="B9" s="293"/>
      <c r="C9" s="135">
        <v>22</v>
      </c>
      <c r="D9" s="160"/>
      <c r="E9" s="228" t="s">
        <v>269</v>
      </c>
      <c r="F9" s="228" t="s">
        <v>269</v>
      </c>
      <c r="G9" s="228" t="s">
        <v>269</v>
      </c>
      <c r="H9" s="248">
        <v>3689</v>
      </c>
      <c r="I9" s="248">
        <v>3360</v>
      </c>
      <c r="J9" s="248">
        <v>5040</v>
      </c>
      <c r="K9" s="248">
        <v>4106</v>
      </c>
      <c r="L9" s="248">
        <v>39328</v>
      </c>
      <c r="M9" s="248">
        <v>4410</v>
      </c>
      <c r="N9" s="248">
        <v>6090</v>
      </c>
      <c r="O9" s="248">
        <v>5144</v>
      </c>
      <c r="P9" s="366">
        <v>100281</v>
      </c>
      <c r="R9" s="135"/>
      <c r="S9" s="139"/>
      <c r="T9" s="135"/>
      <c r="U9" s="135"/>
      <c r="V9" s="364"/>
      <c r="W9" s="364"/>
      <c r="X9" s="364"/>
      <c r="Y9" s="364"/>
      <c r="Z9" s="364"/>
      <c r="AA9" s="364"/>
      <c r="AB9" s="364"/>
      <c r="AC9" s="364"/>
      <c r="AD9" s="364"/>
      <c r="AE9" s="364"/>
      <c r="AF9" s="364"/>
      <c r="AG9" s="364"/>
      <c r="AH9" s="135"/>
      <c r="AI9" s="135"/>
      <c r="AJ9" s="135"/>
    </row>
    <row r="10" spans="2:36" ht="13.5" customHeight="1" x14ac:dyDescent="0.15">
      <c r="B10" s="293"/>
      <c r="C10" s="135">
        <v>23</v>
      </c>
      <c r="D10" s="160"/>
      <c r="E10" s="162">
        <v>2152.5</v>
      </c>
      <c r="F10" s="162">
        <v>2940</v>
      </c>
      <c r="G10" s="162">
        <v>2386.94734899174</v>
      </c>
      <c r="H10" s="162">
        <v>9587.7000000000007</v>
      </c>
      <c r="I10" s="162">
        <v>3465</v>
      </c>
      <c r="J10" s="162">
        <v>4830</v>
      </c>
      <c r="K10" s="162">
        <v>4121.4452247085865</v>
      </c>
      <c r="L10" s="162">
        <v>56973.4</v>
      </c>
      <c r="M10" s="162">
        <v>4200</v>
      </c>
      <c r="N10" s="162">
        <v>5596.5</v>
      </c>
      <c r="O10" s="162">
        <v>4803.2643120781368</v>
      </c>
      <c r="P10" s="163">
        <v>119551.8</v>
      </c>
      <c r="R10" s="135"/>
      <c r="S10" s="139"/>
      <c r="T10" s="135"/>
      <c r="U10" s="135"/>
      <c r="V10" s="364"/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  <c r="AG10" s="364"/>
      <c r="AH10" s="135"/>
      <c r="AI10" s="135"/>
      <c r="AJ10" s="135"/>
    </row>
    <row r="11" spans="2:36" ht="13.5" customHeight="1" x14ac:dyDescent="0.15">
      <c r="B11" s="293"/>
      <c r="C11" s="135">
        <v>24</v>
      </c>
      <c r="D11" s="160"/>
      <c r="E11" s="162">
        <v>1985</v>
      </c>
      <c r="F11" s="162">
        <v>2982</v>
      </c>
      <c r="G11" s="246">
        <v>2358.6908007886236</v>
      </c>
      <c r="H11" s="162">
        <v>5656.2000000000007</v>
      </c>
      <c r="I11" s="162">
        <v>2940</v>
      </c>
      <c r="J11" s="162">
        <v>5775</v>
      </c>
      <c r="K11" s="246">
        <v>4265.858477610429</v>
      </c>
      <c r="L11" s="162">
        <v>232989.00000000003</v>
      </c>
      <c r="M11" s="162">
        <v>3990</v>
      </c>
      <c r="N11" s="162">
        <v>6510</v>
      </c>
      <c r="O11" s="246">
        <v>4894.7119571971552</v>
      </c>
      <c r="P11" s="162">
        <v>260112.59999999998</v>
      </c>
      <c r="R11" s="135"/>
      <c r="S11" s="139"/>
      <c r="T11" s="135"/>
      <c r="U11" s="135"/>
      <c r="V11" s="254"/>
      <c r="W11" s="254"/>
      <c r="X11" s="254"/>
      <c r="Y11" s="364"/>
      <c r="Z11" s="364"/>
      <c r="AA11" s="364"/>
      <c r="AB11" s="364"/>
      <c r="AC11" s="364"/>
      <c r="AD11" s="364"/>
      <c r="AE11" s="364"/>
      <c r="AF11" s="364"/>
      <c r="AG11" s="364"/>
      <c r="AH11" s="135"/>
      <c r="AI11" s="135"/>
      <c r="AJ11" s="135"/>
    </row>
    <row r="12" spans="2:36" ht="13.5" customHeight="1" x14ac:dyDescent="0.15">
      <c r="B12" s="367"/>
      <c r="C12" s="151">
        <v>25</v>
      </c>
      <c r="D12" s="166"/>
      <c r="E12" s="256">
        <v>2310</v>
      </c>
      <c r="F12" s="256">
        <v>2756.25</v>
      </c>
      <c r="G12" s="256">
        <v>2568.1465942744326</v>
      </c>
      <c r="H12" s="368">
        <v>3079.4000000000005</v>
      </c>
      <c r="I12" s="368">
        <v>3150</v>
      </c>
      <c r="J12" s="368">
        <v>5670</v>
      </c>
      <c r="K12" s="368">
        <v>4770.6894117647034</v>
      </c>
      <c r="L12" s="368">
        <v>290127.29999999993</v>
      </c>
      <c r="M12" s="368">
        <v>4410</v>
      </c>
      <c r="N12" s="368">
        <v>6510</v>
      </c>
      <c r="O12" s="368">
        <v>5096.5706405771116</v>
      </c>
      <c r="P12" s="369">
        <v>304406.60000000003</v>
      </c>
      <c r="R12" s="135"/>
      <c r="S12" s="139"/>
      <c r="T12" s="135"/>
      <c r="U12" s="135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35"/>
      <c r="AI12" s="135"/>
      <c r="AJ12" s="135"/>
    </row>
    <row r="13" spans="2:36" ht="13.5" customHeight="1" x14ac:dyDescent="0.15">
      <c r="B13" s="293"/>
      <c r="C13" s="135">
        <v>5</v>
      </c>
      <c r="D13" s="160"/>
      <c r="E13" s="228">
        <v>0</v>
      </c>
      <c r="F13" s="228">
        <v>0</v>
      </c>
      <c r="G13" s="228">
        <v>0</v>
      </c>
      <c r="H13" s="248">
        <v>75.400000000000006</v>
      </c>
      <c r="I13" s="248">
        <v>3990</v>
      </c>
      <c r="J13" s="248">
        <v>5565</v>
      </c>
      <c r="K13" s="248">
        <v>4762.7290206553653</v>
      </c>
      <c r="L13" s="248">
        <v>25806.6</v>
      </c>
      <c r="M13" s="248">
        <v>4410</v>
      </c>
      <c r="N13" s="248">
        <v>5565</v>
      </c>
      <c r="O13" s="248">
        <v>4890.7457106149141</v>
      </c>
      <c r="P13" s="366">
        <v>29641.1</v>
      </c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</row>
    <row r="14" spans="2:36" ht="13.5" customHeight="1" x14ac:dyDescent="0.15">
      <c r="B14" s="293"/>
      <c r="C14" s="135">
        <v>6</v>
      </c>
      <c r="D14" s="160"/>
      <c r="E14" s="228">
        <v>0</v>
      </c>
      <c r="F14" s="228">
        <v>0</v>
      </c>
      <c r="G14" s="228">
        <v>0</v>
      </c>
      <c r="H14" s="248">
        <v>484</v>
      </c>
      <c r="I14" s="248">
        <v>4200</v>
      </c>
      <c r="J14" s="248">
        <v>5460</v>
      </c>
      <c r="K14" s="248">
        <v>4734.8577470764449</v>
      </c>
      <c r="L14" s="248">
        <v>21525.7</v>
      </c>
      <c r="M14" s="248">
        <v>4410</v>
      </c>
      <c r="N14" s="248">
        <v>5460</v>
      </c>
      <c r="O14" s="248">
        <v>4821.0028379376117</v>
      </c>
      <c r="P14" s="366">
        <v>23393.200000000001</v>
      </c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</row>
    <row r="15" spans="2:36" ht="13.5" customHeight="1" x14ac:dyDescent="0.15">
      <c r="B15" s="293"/>
      <c r="C15" s="135">
        <v>7</v>
      </c>
      <c r="D15" s="160"/>
      <c r="E15" s="228">
        <v>0</v>
      </c>
      <c r="F15" s="228">
        <v>0</v>
      </c>
      <c r="G15" s="228">
        <v>0</v>
      </c>
      <c r="H15" s="248">
        <v>235.2</v>
      </c>
      <c r="I15" s="248">
        <v>3990</v>
      </c>
      <c r="J15" s="248">
        <v>5460</v>
      </c>
      <c r="K15" s="248">
        <v>4696.5931593449968</v>
      </c>
      <c r="L15" s="248">
        <v>27080.2</v>
      </c>
      <c r="M15" s="248">
        <v>4515</v>
      </c>
      <c r="N15" s="248">
        <v>5460</v>
      </c>
      <c r="O15" s="248">
        <v>4960.79503038847</v>
      </c>
      <c r="P15" s="366">
        <v>26567.1</v>
      </c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</row>
    <row r="16" spans="2:36" ht="13.5" customHeight="1" x14ac:dyDescent="0.15">
      <c r="B16" s="293"/>
      <c r="C16" s="135">
        <v>8</v>
      </c>
      <c r="D16" s="160"/>
      <c r="E16" s="228">
        <v>0</v>
      </c>
      <c r="F16" s="228">
        <v>0</v>
      </c>
      <c r="G16" s="228">
        <v>0</v>
      </c>
      <c r="H16" s="248">
        <v>266.89999999999998</v>
      </c>
      <c r="I16" s="248">
        <v>3990</v>
      </c>
      <c r="J16" s="248">
        <v>5460</v>
      </c>
      <c r="K16" s="248">
        <v>4677.7332877606841</v>
      </c>
      <c r="L16" s="248">
        <v>26690.2</v>
      </c>
      <c r="M16" s="248">
        <v>4515</v>
      </c>
      <c r="N16" s="248">
        <v>5460</v>
      </c>
      <c r="O16" s="248">
        <v>4877.9428917458554</v>
      </c>
      <c r="P16" s="366">
        <v>26483.5</v>
      </c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</row>
    <row r="17" spans="2:36" ht="13.5" customHeight="1" x14ac:dyDescent="0.15">
      <c r="B17" s="293"/>
      <c r="C17" s="135">
        <v>9</v>
      </c>
      <c r="D17" s="160"/>
      <c r="E17" s="228">
        <v>0</v>
      </c>
      <c r="F17" s="228">
        <v>0</v>
      </c>
      <c r="G17" s="228">
        <v>0</v>
      </c>
      <c r="H17" s="248">
        <v>214</v>
      </c>
      <c r="I17" s="248">
        <v>3990</v>
      </c>
      <c r="J17" s="248">
        <v>5460</v>
      </c>
      <c r="K17" s="248">
        <v>4747.511906928893</v>
      </c>
      <c r="L17" s="248">
        <v>23697.7</v>
      </c>
      <c r="M17" s="248">
        <v>4620</v>
      </c>
      <c r="N17" s="248">
        <v>5460</v>
      </c>
      <c r="O17" s="248">
        <v>5022.2560138912431</v>
      </c>
      <c r="P17" s="366">
        <v>22697.3</v>
      </c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</row>
    <row r="18" spans="2:36" ht="13.5" customHeight="1" x14ac:dyDescent="0.15">
      <c r="B18" s="293"/>
      <c r="C18" s="135">
        <v>10</v>
      </c>
      <c r="D18" s="160"/>
      <c r="E18" s="228">
        <v>0</v>
      </c>
      <c r="F18" s="228">
        <v>0</v>
      </c>
      <c r="G18" s="228">
        <v>0</v>
      </c>
      <c r="H18" s="248">
        <v>78.2</v>
      </c>
      <c r="I18" s="248">
        <v>3990</v>
      </c>
      <c r="J18" s="248">
        <v>5670</v>
      </c>
      <c r="K18" s="248">
        <v>4867.2314640920486</v>
      </c>
      <c r="L18" s="248">
        <v>20879.900000000001</v>
      </c>
      <c r="M18" s="248">
        <v>4799.55</v>
      </c>
      <c r="N18" s="248">
        <v>5775</v>
      </c>
      <c r="O18" s="248">
        <v>5334.7512161617888</v>
      </c>
      <c r="P18" s="366">
        <v>20687.8</v>
      </c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</row>
    <row r="19" spans="2:36" ht="13.5" customHeight="1" x14ac:dyDescent="0.15">
      <c r="B19" s="293"/>
      <c r="C19" s="135">
        <v>11</v>
      </c>
      <c r="D19" s="160"/>
      <c r="E19" s="228">
        <v>0</v>
      </c>
      <c r="F19" s="228">
        <v>0</v>
      </c>
      <c r="G19" s="228">
        <v>0</v>
      </c>
      <c r="H19" s="248">
        <v>461.6</v>
      </c>
      <c r="I19" s="248">
        <v>4200</v>
      </c>
      <c r="J19" s="248">
        <v>5670</v>
      </c>
      <c r="K19" s="248">
        <v>4970.8044985207907</v>
      </c>
      <c r="L19" s="248">
        <v>22230.3</v>
      </c>
      <c r="M19" s="248">
        <v>4767</v>
      </c>
      <c r="N19" s="248">
        <v>5775</v>
      </c>
      <c r="O19" s="248">
        <v>5391.959676274314</v>
      </c>
      <c r="P19" s="366">
        <v>23754.5</v>
      </c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</row>
    <row r="20" spans="2:36" ht="13.5" customHeight="1" x14ac:dyDescent="0.15">
      <c r="B20" s="293"/>
      <c r="C20" s="135">
        <v>12</v>
      </c>
      <c r="D20" s="160"/>
      <c r="E20" s="228">
        <v>0</v>
      </c>
      <c r="F20" s="228">
        <v>0</v>
      </c>
      <c r="G20" s="228">
        <v>0</v>
      </c>
      <c r="H20" s="248">
        <v>730.1</v>
      </c>
      <c r="I20" s="248">
        <v>3990</v>
      </c>
      <c r="J20" s="248">
        <v>5670</v>
      </c>
      <c r="K20" s="248">
        <v>5082.7650079829691</v>
      </c>
      <c r="L20" s="248">
        <v>32665.8</v>
      </c>
      <c r="M20" s="248">
        <v>4725</v>
      </c>
      <c r="N20" s="248">
        <v>5670</v>
      </c>
      <c r="O20" s="248">
        <v>5298.6505814467855</v>
      </c>
      <c r="P20" s="366">
        <v>32082.2</v>
      </c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</row>
    <row r="21" spans="2:36" ht="13.5" customHeight="1" x14ac:dyDescent="0.15">
      <c r="B21" s="293" t="s">
        <v>267</v>
      </c>
      <c r="C21" s="135">
        <v>1</v>
      </c>
      <c r="D21" s="160" t="s">
        <v>268</v>
      </c>
      <c r="E21" s="228">
        <v>0</v>
      </c>
      <c r="F21" s="228">
        <v>0</v>
      </c>
      <c r="G21" s="228">
        <v>0</v>
      </c>
      <c r="H21" s="248">
        <v>374</v>
      </c>
      <c r="I21" s="248">
        <v>3990</v>
      </c>
      <c r="J21" s="248">
        <v>5460</v>
      </c>
      <c r="K21" s="248">
        <v>4832.1416808411905</v>
      </c>
      <c r="L21" s="248">
        <v>22770.799999999999</v>
      </c>
      <c r="M21" s="248">
        <v>4620</v>
      </c>
      <c r="N21" s="248">
        <v>5460</v>
      </c>
      <c r="O21" s="248">
        <v>5125.2552322327874</v>
      </c>
      <c r="P21" s="366">
        <v>22490.7</v>
      </c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</row>
    <row r="22" spans="2:36" ht="13.5" customHeight="1" x14ac:dyDescent="0.15">
      <c r="B22" s="293"/>
      <c r="C22" s="135">
        <v>2</v>
      </c>
      <c r="D22" s="160"/>
      <c r="E22" s="228">
        <v>0</v>
      </c>
      <c r="F22" s="228">
        <v>0</v>
      </c>
      <c r="G22" s="228">
        <v>0</v>
      </c>
      <c r="H22" s="248">
        <v>651.9</v>
      </c>
      <c r="I22" s="248">
        <v>3990</v>
      </c>
      <c r="J22" s="248">
        <v>5775</v>
      </c>
      <c r="K22" s="248">
        <v>4882.8954973609862</v>
      </c>
      <c r="L22" s="248">
        <v>17738.3</v>
      </c>
      <c r="M22" s="248">
        <v>4725</v>
      </c>
      <c r="N22" s="248">
        <v>5775</v>
      </c>
      <c r="O22" s="248">
        <v>5291.4417273547979</v>
      </c>
      <c r="P22" s="366">
        <v>19227.599999999999</v>
      </c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</row>
    <row r="23" spans="2:36" ht="13.5" customHeight="1" x14ac:dyDescent="0.15">
      <c r="B23" s="293"/>
      <c r="C23" s="135">
        <v>3</v>
      </c>
      <c r="D23" s="160"/>
      <c r="E23" s="228">
        <v>0</v>
      </c>
      <c r="F23" s="228">
        <v>0</v>
      </c>
      <c r="G23" s="228">
        <v>0</v>
      </c>
      <c r="H23" s="248">
        <v>337.8</v>
      </c>
      <c r="I23" s="248">
        <v>3675</v>
      </c>
      <c r="J23" s="248">
        <v>5775</v>
      </c>
      <c r="K23" s="248">
        <v>4796.9407897782503</v>
      </c>
      <c r="L23" s="248">
        <v>22841.599999999999</v>
      </c>
      <c r="M23" s="248">
        <v>4725</v>
      </c>
      <c r="N23" s="248">
        <v>5775</v>
      </c>
      <c r="O23" s="248">
        <v>5288.0714735272059</v>
      </c>
      <c r="P23" s="366">
        <v>23198.2</v>
      </c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</row>
    <row r="24" spans="2:36" ht="13.5" customHeight="1" x14ac:dyDescent="0.15">
      <c r="B24" s="293"/>
      <c r="C24" s="135">
        <v>4</v>
      </c>
      <c r="D24" s="160"/>
      <c r="E24" s="228">
        <v>0</v>
      </c>
      <c r="F24" s="228">
        <v>0</v>
      </c>
      <c r="G24" s="228">
        <v>0</v>
      </c>
      <c r="H24" s="248">
        <v>242.6</v>
      </c>
      <c r="I24" s="248">
        <v>4104</v>
      </c>
      <c r="J24" s="248">
        <v>5724</v>
      </c>
      <c r="K24" s="248">
        <v>4896.5158819636226</v>
      </c>
      <c r="L24" s="248">
        <v>28091.599999999999</v>
      </c>
      <c r="M24" s="248">
        <v>4860</v>
      </c>
      <c r="N24" s="248">
        <v>5940</v>
      </c>
      <c r="O24" s="248">
        <v>5438.6142949219202</v>
      </c>
      <c r="P24" s="366">
        <v>26355</v>
      </c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</row>
    <row r="25" spans="2:36" ht="13.5" customHeight="1" x14ac:dyDescent="0.15">
      <c r="B25" s="367"/>
      <c r="C25" s="151">
        <v>5</v>
      </c>
      <c r="D25" s="166"/>
      <c r="E25" s="256">
        <v>0</v>
      </c>
      <c r="F25" s="256">
        <v>0</v>
      </c>
      <c r="G25" s="256">
        <v>0</v>
      </c>
      <c r="H25" s="368">
        <v>131.6</v>
      </c>
      <c r="I25" s="368">
        <v>4104</v>
      </c>
      <c r="J25" s="368">
        <v>6609.6</v>
      </c>
      <c r="K25" s="368">
        <v>5177.1428694151964</v>
      </c>
      <c r="L25" s="368">
        <v>22147.4</v>
      </c>
      <c r="M25" s="368">
        <v>4860</v>
      </c>
      <c r="N25" s="368">
        <v>6588</v>
      </c>
      <c r="O25" s="368">
        <v>5559.7019104946403</v>
      </c>
      <c r="P25" s="368">
        <v>21501.200000000001</v>
      </c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</row>
    <row r="26" spans="2:36" x14ac:dyDescent="0.15"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</row>
    <row r="27" spans="2:36" x14ac:dyDescent="0.15">
      <c r="P27" s="364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</row>
    <row r="28" spans="2:36" x14ac:dyDescent="0.15">
      <c r="P28" s="364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</row>
    <row r="29" spans="2:36" ht="13.5" x14ac:dyDescent="0.15">
      <c r="E29" s="183"/>
      <c r="F29" s="183"/>
      <c r="G29" s="183"/>
      <c r="H29" s="183"/>
      <c r="P29" s="364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</row>
    <row r="30" spans="2:36" ht="13.5" x14ac:dyDescent="0.15">
      <c r="E30" s="183"/>
      <c r="F30" s="183"/>
      <c r="G30" s="183"/>
      <c r="H30" s="183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</row>
    <row r="31" spans="2:36" ht="13.5" x14ac:dyDescent="0.15">
      <c r="E31" s="183"/>
      <c r="F31" s="183"/>
      <c r="G31" s="183"/>
      <c r="H31" s="183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</row>
    <row r="32" spans="2:36" ht="13.5" x14ac:dyDescent="0.15">
      <c r="E32" s="183"/>
      <c r="F32" s="183"/>
      <c r="G32" s="183"/>
      <c r="H32" s="183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</row>
    <row r="33" spans="18:36" x14ac:dyDescent="0.15"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</row>
    <row r="34" spans="18:36" x14ac:dyDescent="0.15"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</row>
    <row r="35" spans="18:36" x14ac:dyDescent="0.15"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</row>
    <row r="36" spans="18:36" x14ac:dyDescent="0.15"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</row>
    <row r="37" spans="18:36" x14ac:dyDescent="0.15"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</row>
    <row r="38" spans="18:36" x14ac:dyDescent="0.15"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</row>
    <row r="39" spans="18:36" x14ac:dyDescent="0.15"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</row>
  </sheetData>
  <phoneticPr fontId="6"/>
  <pageMargins left="0.39370078740157483" right="0.39370078740157483" top="0.39370078740157483" bottom="0.39370078740157483" header="0" footer="0.19685039370078741"/>
  <pageSetup paperSize="9" firstPageNumber="33" fitToWidth="0" orientation="landscape" useFirstPageNumber="1" r:id="rId1"/>
  <headerFooter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7"/>
  <sheetViews>
    <sheetView zoomScaleNormal="100" workbookViewId="0"/>
  </sheetViews>
  <sheetFormatPr defaultColWidth="7.5" defaultRowHeight="12" x14ac:dyDescent="0.15"/>
  <cols>
    <col min="1" max="1" width="0.625" style="185" customWidth="1"/>
    <col min="2" max="2" width="5.5" style="185" customWidth="1"/>
    <col min="3" max="3" width="2.75" style="185" customWidth="1"/>
    <col min="4" max="4" width="5.25" style="185" customWidth="1"/>
    <col min="5" max="7" width="5.875" style="185" customWidth="1"/>
    <col min="8" max="8" width="8.375" style="185" customWidth="1"/>
    <col min="9" max="11" width="5.875" style="185" customWidth="1"/>
    <col min="12" max="12" width="8.125" style="185" customWidth="1"/>
    <col min="13" max="15" width="5.875" style="185" customWidth="1"/>
    <col min="16" max="16" width="7.25" style="185" customWidth="1"/>
    <col min="17" max="19" width="5.875" style="185" customWidth="1"/>
    <col min="20" max="20" width="8.125" style="185" customWidth="1"/>
    <col min="21" max="23" width="5.875" style="185" customWidth="1"/>
    <col min="24" max="24" width="7.75" style="185" customWidth="1"/>
    <col min="25" max="16384" width="7.5" style="185"/>
  </cols>
  <sheetData>
    <row r="1" spans="1:51" ht="15" customHeight="1" x14ac:dyDescent="0.15">
      <c r="A1" s="136"/>
      <c r="B1" s="426"/>
      <c r="C1" s="426"/>
      <c r="D1" s="426"/>
      <c r="Z1" s="135"/>
      <c r="AA1" s="427"/>
      <c r="AB1" s="427"/>
      <c r="AC1" s="427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</row>
    <row r="2" spans="1:51" ht="12.75" customHeight="1" x14ac:dyDescent="0.15">
      <c r="B2" s="136" t="s">
        <v>301</v>
      </c>
      <c r="C2" s="428"/>
      <c r="D2" s="428"/>
      <c r="Z2" s="182"/>
      <c r="AA2" s="135"/>
      <c r="AB2" s="429"/>
      <c r="AC2" s="429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</row>
    <row r="3" spans="1:51" ht="12.75" customHeight="1" x14ac:dyDescent="0.15">
      <c r="B3" s="428"/>
      <c r="C3" s="428"/>
      <c r="D3" s="428"/>
      <c r="X3" s="186" t="s">
        <v>89</v>
      </c>
      <c r="Z3" s="182"/>
      <c r="AA3" s="429"/>
      <c r="AB3" s="429"/>
      <c r="AC3" s="429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7"/>
      <c r="AX3" s="182"/>
      <c r="AY3" s="182"/>
    </row>
    <row r="4" spans="1:51" ht="3.75" customHeight="1" x14ac:dyDescent="0.15"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</row>
    <row r="5" spans="1:51" ht="13.5" customHeight="1" x14ac:dyDescent="0.15">
      <c r="B5" s="140"/>
      <c r="C5" s="355" t="s">
        <v>261</v>
      </c>
      <c r="D5" s="354"/>
      <c r="E5" s="385" t="s">
        <v>276</v>
      </c>
      <c r="F5" s="386"/>
      <c r="G5" s="386"/>
      <c r="H5" s="387"/>
      <c r="I5" s="385" t="s">
        <v>277</v>
      </c>
      <c r="J5" s="386"/>
      <c r="K5" s="386"/>
      <c r="L5" s="387"/>
      <c r="M5" s="385" t="s">
        <v>302</v>
      </c>
      <c r="N5" s="386"/>
      <c r="O5" s="386"/>
      <c r="P5" s="387"/>
      <c r="Q5" s="385" t="s">
        <v>303</v>
      </c>
      <c r="R5" s="386"/>
      <c r="S5" s="386"/>
      <c r="T5" s="387"/>
      <c r="U5" s="385" t="s">
        <v>279</v>
      </c>
      <c r="V5" s="386"/>
      <c r="W5" s="386"/>
      <c r="X5" s="387"/>
      <c r="Z5" s="182"/>
      <c r="AA5" s="135"/>
      <c r="AB5" s="388"/>
      <c r="AC5" s="389"/>
      <c r="AD5" s="350"/>
      <c r="AE5" s="350"/>
      <c r="AF5" s="350"/>
      <c r="AG5" s="350"/>
      <c r="AH5" s="350"/>
      <c r="AI5" s="350"/>
      <c r="AJ5" s="350"/>
      <c r="AK5" s="350"/>
      <c r="AL5" s="350"/>
      <c r="AM5" s="350"/>
      <c r="AN5" s="350"/>
      <c r="AO5" s="350"/>
      <c r="AP5" s="350"/>
      <c r="AQ5" s="350"/>
      <c r="AR5" s="350"/>
      <c r="AS5" s="350"/>
      <c r="AT5" s="350"/>
      <c r="AU5" s="350"/>
      <c r="AV5" s="350"/>
      <c r="AW5" s="350"/>
      <c r="AX5" s="182"/>
      <c r="AY5" s="182"/>
    </row>
    <row r="6" spans="1:51" ht="13.5" customHeight="1" x14ac:dyDescent="0.15">
      <c r="B6" s="358" t="s">
        <v>280</v>
      </c>
      <c r="C6" s="389"/>
      <c r="D6" s="390"/>
      <c r="E6" s="391" t="s">
        <v>281</v>
      </c>
      <c r="F6" s="391" t="s">
        <v>174</v>
      </c>
      <c r="G6" s="391" t="s">
        <v>282</v>
      </c>
      <c r="H6" s="391" t="s">
        <v>100</v>
      </c>
      <c r="I6" s="391" t="s">
        <v>281</v>
      </c>
      <c r="J6" s="391" t="s">
        <v>174</v>
      </c>
      <c r="K6" s="391" t="s">
        <v>282</v>
      </c>
      <c r="L6" s="391" t="s">
        <v>100</v>
      </c>
      <c r="M6" s="391" t="s">
        <v>281</v>
      </c>
      <c r="N6" s="391" t="s">
        <v>174</v>
      </c>
      <c r="O6" s="391" t="s">
        <v>282</v>
      </c>
      <c r="P6" s="391" t="s">
        <v>100</v>
      </c>
      <c r="Q6" s="391" t="s">
        <v>281</v>
      </c>
      <c r="R6" s="391" t="s">
        <v>174</v>
      </c>
      <c r="S6" s="391" t="s">
        <v>282</v>
      </c>
      <c r="T6" s="391" t="s">
        <v>100</v>
      </c>
      <c r="U6" s="391" t="s">
        <v>281</v>
      </c>
      <c r="V6" s="391" t="s">
        <v>174</v>
      </c>
      <c r="W6" s="391" t="s">
        <v>282</v>
      </c>
      <c r="X6" s="391" t="s">
        <v>100</v>
      </c>
      <c r="Z6" s="182"/>
      <c r="AA6" s="389"/>
      <c r="AB6" s="389"/>
      <c r="AC6" s="389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  <c r="AT6" s="392"/>
      <c r="AU6" s="392"/>
      <c r="AV6" s="392"/>
      <c r="AW6" s="392"/>
      <c r="AX6" s="182"/>
      <c r="AY6" s="182"/>
    </row>
    <row r="7" spans="1:51" ht="13.5" customHeight="1" x14ac:dyDescent="0.15">
      <c r="B7" s="150"/>
      <c r="C7" s="151"/>
      <c r="D7" s="151"/>
      <c r="E7" s="393"/>
      <c r="F7" s="393"/>
      <c r="G7" s="393" t="s">
        <v>283</v>
      </c>
      <c r="H7" s="393"/>
      <c r="I7" s="393"/>
      <c r="J7" s="393"/>
      <c r="K7" s="393" t="s">
        <v>283</v>
      </c>
      <c r="L7" s="393"/>
      <c r="M7" s="393"/>
      <c r="N7" s="393"/>
      <c r="O7" s="393" t="s">
        <v>283</v>
      </c>
      <c r="P7" s="393"/>
      <c r="Q7" s="393"/>
      <c r="R7" s="393"/>
      <c r="S7" s="393" t="s">
        <v>283</v>
      </c>
      <c r="T7" s="393"/>
      <c r="U7" s="393"/>
      <c r="V7" s="393"/>
      <c r="W7" s="393" t="s">
        <v>283</v>
      </c>
      <c r="X7" s="393"/>
      <c r="Z7" s="182"/>
      <c r="AA7" s="135"/>
      <c r="AB7" s="135"/>
      <c r="AC7" s="135"/>
      <c r="AD7" s="392"/>
      <c r="AE7" s="392"/>
      <c r="AF7" s="392"/>
      <c r="AG7" s="392"/>
      <c r="AH7" s="392"/>
      <c r="AI7" s="392"/>
      <c r="AJ7" s="392"/>
      <c r="AK7" s="392"/>
      <c r="AL7" s="392"/>
      <c r="AM7" s="392"/>
      <c r="AN7" s="392"/>
      <c r="AO7" s="392"/>
      <c r="AP7" s="392"/>
      <c r="AQ7" s="392"/>
      <c r="AR7" s="392"/>
      <c r="AS7" s="392"/>
      <c r="AT7" s="392"/>
      <c r="AU7" s="392"/>
      <c r="AV7" s="392"/>
      <c r="AW7" s="392"/>
      <c r="AX7" s="182"/>
      <c r="AY7" s="182"/>
    </row>
    <row r="8" spans="1:51" ht="13.5" customHeight="1" x14ac:dyDescent="0.15">
      <c r="B8" s="290" t="s">
        <v>304</v>
      </c>
      <c r="C8" s="315">
        <v>23</v>
      </c>
      <c r="D8" s="156" t="s">
        <v>305</v>
      </c>
      <c r="E8" s="321">
        <v>1155</v>
      </c>
      <c r="F8" s="321">
        <v>2047.5</v>
      </c>
      <c r="G8" s="331">
        <v>1492.1949521128568</v>
      </c>
      <c r="H8" s="321">
        <v>995479.80000000016</v>
      </c>
      <c r="I8" s="321">
        <v>840</v>
      </c>
      <c r="J8" s="321">
        <v>1365</v>
      </c>
      <c r="K8" s="321">
        <v>1052.9095975230284</v>
      </c>
      <c r="L8" s="321">
        <v>779140.1</v>
      </c>
      <c r="M8" s="321">
        <v>1312.5</v>
      </c>
      <c r="N8" s="321">
        <v>2415</v>
      </c>
      <c r="O8" s="321">
        <v>1759.804284291499</v>
      </c>
      <c r="P8" s="321">
        <v>122968.20000000001</v>
      </c>
      <c r="Q8" s="321">
        <v>630</v>
      </c>
      <c r="R8" s="321">
        <v>1053.1500000000001</v>
      </c>
      <c r="S8" s="321">
        <v>782.01804720897087</v>
      </c>
      <c r="T8" s="321">
        <v>193711.39999999997</v>
      </c>
      <c r="U8" s="331">
        <v>3037.0200000000004</v>
      </c>
      <c r="V8" s="321">
        <v>4095</v>
      </c>
      <c r="W8" s="321">
        <v>3432.2702019183589</v>
      </c>
      <c r="X8" s="331">
        <v>182494.30000000005</v>
      </c>
      <c r="Z8" s="182"/>
      <c r="AA8" s="139"/>
      <c r="AB8" s="349"/>
      <c r="AC8" s="135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364"/>
      <c r="AQ8" s="364"/>
      <c r="AR8" s="364"/>
      <c r="AS8" s="364"/>
      <c r="AT8" s="364"/>
      <c r="AU8" s="364"/>
      <c r="AV8" s="364"/>
      <c r="AW8" s="364"/>
      <c r="AX8" s="182"/>
      <c r="AY8" s="182"/>
    </row>
    <row r="9" spans="1:51" ht="13.5" customHeight="1" x14ac:dyDescent="0.15">
      <c r="B9" s="293"/>
      <c r="C9" s="349">
        <v>24</v>
      </c>
      <c r="D9" s="160"/>
      <c r="E9" s="162">
        <v>997.5</v>
      </c>
      <c r="F9" s="162">
        <v>2100</v>
      </c>
      <c r="G9" s="246">
        <v>1273.2686852986442</v>
      </c>
      <c r="H9" s="162">
        <v>1291047.3999999999</v>
      </c>
      <c r="I9" s="162">
        <v>735</v>
      </c>
      <c r="J9" s="162">
        <v>1260</v>
      </c>
      <c r="K9" s="246">
        <v>887.74776250372508</v>
      </c>
      <c r="L9" s="162">
        <v>749012.20000000007</v>
      </c>
      <c r="M9" s="162">
        <v>1312.5</v>
      </c>
      <c r="N9" s="162">
        <v>2788.8</v>
      </c>
      <c r="O9" s="246">
        <v>1694.3455085454416</v>
      </c>
      <c r="P9" s="162">
        <v>141427.1</v>
      </c>
      <c r="Q9" s="162">
        <v>577.5</v>
      </c>
      <c r="R9" s="162">
        <v>945</v>
      </c>
      <c r="S9" s="246">
        <v>698.00637046132726</v>
      </c>
      <c r="T9" s="162">
        <v>321349.90000000002</v>
      </c>
      <c r="U9" s="162">
        <v>3150</v>
      </c>
      <c r="V9" s="162">
        <v>4410</v>
      </c>
      <c r="W9" s="246">
        <v>3463.2893888314784</v>
      </c>
      <c r="X9" s="163">
        <v>224997</v>
      </c>
      <c r="Z9" s="182"/>
      <c r="AA9" s="139"/>
      <c r="AB9" s="349"/>
      <c r="AC9" s="135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364"/>
      <c r="AQ9" s="364"/>
      <c r="AR9" s="364"/>
      <c r="AS9" s="364"/>
      <c r="AT9" s="364"/>
      <c r="AU9" s="364"/>
      <c r="AV9" s="364"/>
      <c r="AW9" s="364"/>
      <c r="AX9" s="182"/>
      <c r="AY9" s="182"/>
    </row>
    <row r="10" spans="1:51" ht="13.5" customHeight="1" x14ac:dyDescent="0.15">
      <c r="B10" s="367"/>
      <c r="C10" s="318">
        <v>25</v>
      </c>
      <c r="D10" s="166"/>
      <c r="E10" s="430">
        <v>1260</v>
      </c>
      <c r="F10" s="430">
        <v>2479.9950000000003</v>
      </c>
      <c r="G10" s="430">
        <v>1663.1247661749721</v>
      </c>
      <c r="H10" s="430">
        <v>1176906.5999999999</v>
      </c>
      <c r="I10" s="430">
        <v>892.5</v>
      </c>
      <c r="J10" s="430">
        <v>1638</v>
      </c>
      <c r="K10" s="430">
        <v>1147.2945762454185</v>
      </c>
      <c r="L10" s="430">
        <v>667095.00000000023</v>
      </c>
      <c r="M10" s="430">
        <v>1470</v>
      </c>
      <c r="N10" s="430">
        <v>2934.75</v>
      </c>
      <c r="O10" s="430">
        <v>2031.5828207010613</v>
      </c>
      <c r="P10" s="430">
        <v>116315.29999999999</v>
      </c>
      <c r="Q10" s="430">
        <v>630</v>
      </c>
      <c r="R10" s="430">
        <v>1050</v>
      </c>
      <c r="S10" s="430">
        <v>827.81430692470519</v>
      </c>
      <c r="T10" s="430">
        <v>323646.80000000016</v>
      </c>
      <c r="U10" s="430">
        <v>3150</v>
      </c>
      <c r="V10" s="430">
        <v>4830</v>
      </c>
      <c r="W10" s="430">
        <v>3970.4961610015921</v>
      </c>
      <c r="X10" s="431">
        <v>228959.60000000009</v>
      </c>
      <c r="Z10" s="182"/>
      <c r="AA10" s="139"/>
      <c r="AB10" s="349"/>
      <c r="AC10" s="135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169"/>
      <c r="AX10" s="182"/>
      <c r="AY10" s="182"/>
    </row>
    <row r="11" spans="1:51" ht="13.5" customHeight="1" x14ac:dyDescent="0.15">
      <c r="B11" s="432"/>
      <c r="C11" s="433">
        <v>5</v>
      </c>
      <c r="D11" s="434"/>
      <c r="E11" s="435">
        <v>1312.5</v>
      </c>
      <c r="F11" s="435">
        <v>1890</v>
      </c>
      <c r="G11" s="435">
        <v>1561.6557625016385</v>
      </c>
      <c r="H11" s="435">
        <v>105109.5</v>
      </c>
      <c r="I11" s="435">
        <v>945</v>
      </c>
      <c r="J11" s="435">
        <v>1312.92</v>
      </c>
      <c r="K11" s="435">
        <v>1085.8642382087612</v>
      </c>
      <c r="L11" s="435">
        <v>56796.899999999994</v>
      </c>
      <c r="M11" s="435">
        <v>1890</v>
      </c>
      <c r="N11" s="435">
        <v>2788.8</v>
      </c>
      <c r="O11" s="435">
        <v>2155.508212942806</v>
      </c>
      <c r="P11" s="435">
        <v>10547.4</v>
      </c>
      <c r="Q11" s="435">
        <v>735</v>
      </c>
      <c r="R11" s="435">
        <v>997.5</v>
      </c>
      <c r="S11" s="435">
        <v>850.95764634699742</v>
      </c>
      <c r="T11" s="435">
        <v>27615.3</v>
      </c>
      <c r="U11" s="435">
        <v>3570</v>
      </c>
      <c r="V11" s="435">
        <v>4410</v>
      </c>
      <c r="W11" s="435">
        <v>3912.9979409241337</v>
      </c>
      <c r="X11" s="434">
        <v>21644.5</v>
      </c>
      <c r="Z11" s="433"/>
      <c r="AA11" s="436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</row>
    <row r="12" spans="1:51" ht="13.5" customHeight="1" x14ac:dyDescent="0.15">
      <c r="B12" s="432"/>
      <c r="C12" s="433">
        <v>6</v>
      </c>
      <c r="D12" s="434"/>
      <c r="E12" s="435">
        <v>1365</v>
      </c>
      <c r="F12" s="435">
        <v>1785</v>
      </c>
      <c r="G12" s="435">
        <v>1505.7621680201935</v>
      </c>
      <c r="H12" s="435">
        <v>97417</v>
      </c>
      <c r="I12" s="435">
        <v>1029</v>
      </c>
      <c r="J12" s="435">
        <v>1312.92</v>
      </c>
      <c r="K12" s="435">
        <v>1127.6338766994747</v>
      </c>
      <c r="L12" s="435">
        <v>45405.8</v>
      </c>
      <c r="M12" s="435">
        <v>1890</v>
      </c>
      <c r="N12" s="435">
        <v>2788.8</v>
      </c>
      <c r="O12" s="435">
        <v>2074.8842816993201</v>
      </c>
      <c r="P12" s="435">
        <v>9956.2000000000007</v>
      </c>
      <c r="Q12" s="435">
        <v>735</v>
      </c>
      <c r="R12" s="435">
        <v>962.85</v>
      </c>
      <c r="S12" s="435">
        <v>832.26180404449246</v>
      </c>
      <c r="T12" s="435">
        <v>25661.4</v>
      </c>
      <c r="U12" s="435">
        <v>3570</v>
      </c>
      <c r="V12" s="435">
        <v>4410</v>
      </c>
      <c r="W12" s="435">
        <v>3970.0308460554611</v>
      </c>
      <c r="X12" s="434">
        <v>18597.699999999997</v>
      </c>
      <c r="Z12" s="433"/>
      <c r="AA12" s="436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</row>
    <row r="13" spans="1:51" ht="13.5" customHeight="1" x14ac:dyDescent="0.15">
      <c r="B13" s="432"/>
      <c r="C13" s="433">
        <v>7</v>
      </c>
      <c r="D13" s="434"/>
      <c r="E13" s="435">
        <v>1365</v>
      </c>
      <c r="F13" s="435">
        <v>1785</v>
      </c>
      <c r="G13" s="435">
        <v>1542.8807302452606</v>
      </c>
      <c r="H13" s="435">
        <v>124264.9</v>
      </c>
      <c r="I13" s="435">
        <v>1050</v>
      </c>
      <c r="J13" s="435">
        <v>1344</v>
      </c>
      <c r="K13" s="435">
        <v>1181.4967886923228</v>
      </c>
      <c r="L13" s="435">
        <v>49685.1</v>
      </c>
      <c r="M13" s="435">
        <v>1890</v>
      </c>
      <c r="N13" s="435">
        <v>2904.3</v>
      </c>
      <c r="O13" s="435">
        <v>2157.7100525715073</v>
      </c>
      <c r="P13" s="435">
        <v>14482.9</v>
      </c>
      <c r="Q13" s="435">
        <v>735</v>
      </c>
      <c r="R13" s="435">
        <v>997.5</v>
      </c>
      <c r="S13" s="435">
        <v>840.27893099956623</v>
      </c>
      <c r="T13" s="435">
        <v>23447.5</v>
      </c>
      <c r="U13" s="435">
        <v>3675</v>
      </c>
      <c r="V13" s="435">
        <v>4515</v>
      </c>
      <c r="W13" s="435">
        <v>4050.3611448054294</v>
      </c>
      <c r="X13" s="434">
        <v>23728.300000000003</v>
      </c>
      <c r="Z13" s="433"/>
      <c r="AA13" s="436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</row>
    <row r="14" spans="1:51" ht="13.5" customHeight="1" x14ac:dyDescent="0.15">
      <c r="B14" s="432"/>
      <c r="C14" s="433">
        <v>8</v>
      </c>
      <c r="D14" s="434"/>
      <c r="E14" s="435">
        <v>1365</v>
      </c>
      <c r="F14" s="435">
        <v>1732.5</v>
      </c>
      <c r="G14" s="435">
        <v>1534.4336735422171</v>
      </c>
      <c r="H14" s="435">
        <v>119048.29999999999</v>
      </c>
      <c r="I14" s="435">
        <v>1102.5</v>
      </c>
      <c r="J14" s="435">
        <v>1344</v>
      </c>
      <c r="K14" s="435">
        <v>1217.7745934334212</v>
      </c>
      <c r="L14" s="435">
        <v>42066.5</v>
      </c>
      <c r="M14" s="435">
        <v>1890</v>
      </c>
      <c r="N14" s="435">
        <v>2934.75</v>
      </c>
      <c r="O14" s="435">
        <v>2184.8428694832733</v>
      </c>
      <c r="P14" s="435">
        <v>13116</v>
      </c>
      <c r="Q14" s="435">
        <v>735</v>
      </c>
      <c r="R14" s="435">
        <v>997.5</v>
      </c>
      <c r="S14" s="435">
        <v>876.26685247736089</v>
      </c>
      <c r="T14" s="435">
        <v>21378.3</v>
      </c>
      <c r="U14" s="435">
        <v>3780</v>
      </c>
      <c r="V14" s="435">
        <v>4410</v>
      </c>
      <c r="W14" s="435">
        <v>4049.6278295370016</v>
      </c>
      <c r="X14" s="434">
        <v>17181.900000000001</v>
      </c>
      <c r="Z14" s="433"/>
      <c r="AA14" s="436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</row>
    <row r="15" spans="1:51" ht="13.5" customHeight="1" x14ac:dyDescent="0.15">
      <c r="B15" s="432"/>
      <c r="C15" s="433">
        <v>9</v>
      </c>
      <c r="D15" s="434"/>
      <c r="E15" s="435">
        <v>1260</v>
      </c>
      <c r="F15" s="435">
        <v>2100</v>
      </c>
      <c r="G15" s="435">
        <v>1566.9258871743923</v>
      </c>
      <c r="H15" s="435">
        <v>79927.399999999994</v>
      </c>
      <c r="I15" s="435">
        <v>1050</v>
      </c>
      <c r="J15" s="435">
        <v>1470</v>
      </c>
      <c r="K15" s="435">
        <v>1204.8242688956389</v>
      </c>
      <c r="L15" s="435">
        <v>41174.600000000006</v>
      </c>
      <c r="M15" s="435">
        <v>1785</v>
      </c>
      <c r="N15" s="435">
        <v>2415</v>
      </c>
      <c r="O15" s="435">
        <v>2117.0874461704952</v>
      </c>
      <c r="P15" s="435">
        <v>6062.2000000000007</v>
      </c>
      <c r="Q15" s="435">
        <v>735</v>
      </c>
      <c r="R15" s="435">
        <v>1050</v>
      </c>
      <c r="S15" s="435">
        <v>828.56259131166894</v>
      </c>
      <c r="T15" s="435">
        <v>17795.3</v>
      </c>
      <c r="U15" s="435">
        <v>3780</v>
      </c>
      <c r="V15" s="435">
        <v>4620</v>
      </c>
      <c r="W15" s="435">
        <v>4075.8487875000014</v>
      </c>
      <c r="X15" s="434">
        <v>15896.2</v>
      </c>
      <c r="Z15" s="433"/>
      <c r="AA15" s="436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</row>
    <row r="16" spans="1:51" ht="13.5" customHeight="1" x14ac:dyDescent="0.15">
      <c r="B16" s="432"/>
      <c r="C16" s="433">
        <v>10</v>
      </c>
      <c r="D16" s="434"/>
      <c r="E16" s="435">
        <v>1365</v>
      </c>
      <c r="F16" s="435">
        <v>2047.5</v>
      </c>
      <c r="G16" s="435">
        <v>1660.7635091565999</v>
      </c>
      <c r="H16" s="435">
        <v>105916.8</v>
      </c>
      <c r="I16" s="435">
        <v>1050</v>
      </c>
      <c r="J16" s="435">
        <v>1600.0950000000003</v>
      </c>
      <c r="K16" s="435">
        <v>1223.6253466007031</v>
      </c>
      <c r="L16" s="435">
        <v>56521.80000000001</v>
      </c>
      <c r="M16" s="435">
        <v>1785</v>
      </c>
      <c r="N16" s="435">
        <v>2415</v>
      </c>
      <c r="O16" s="435">
        <v>2094.2882489267126</v>
      </c>
      <c r="P16" s="435">
        <v>7034.3</v>
      </c>
      <c r="Q16" s="435">
        <v>735</v>
      </c>
      <c r="R16" s="435">
        <v>1050</v>
      </c>
      <c r="S16" s="435">
        <v>816.40970052396312</v>
      </c>
      <c r="T16" s="435">
        <v>25589.300000000003</v>
      </c>
      <c r="U16" s="435">
        <v>3726.4500000000003</v>
      </c>
      <c r="V16" s="435">
        <v>4620</v>
      </c>
      <c r="W16" s="435">
        <v>4092.0088794926</v>
      </c>
      <c r="X16" s="434">
        <v>19874.3</v>
      </c>
      <c r="Z16" s="433"/>
      <c r="AA16" s="436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</row>
    <row r="17" spans="2:51" ht="13.5" customHeight="1" x14ac:dyDescent="0.15">
      <c r="B17" s="432"/>
      <c r="C17" s="433">
        <v>11</v>
      </c>
      <c r="D17" s="434"/>
      <c r="E17" s="435">
        <v>1680</v>
      </c>
      <c r="F17" s="435">
        <v>2415</v>
      </c>
      <c r="G17" s="435">
        <v>1886.4917336949454</v>
      </c>
      <c r="H17" s="435">
        <v>92182.200000000012</v>
      </c>
      <c r="I17" s="435">
        <v>1155</v>
      </c>
      <c r="J17" s="435">
        <v>1638</v>
      </c>
      <c r="K17" s="435">
        <v>1276.106654599356</v>
      </c>
      <c r="L17" s="435">
        <v>67423.899999999994</v>
      </c>
      <c r="M17" s="435">
        <v>1575</v>
      </c>
      <c r="N17" s="435">
        <v>2625</v>
      </c>
      <c r="O17" s="435">
        <v>2103.3173543689322</v>
      </c>
      <c r="P17" s="435">
        <v>5641.2</v>
      </c>
      <c r="Q17" s="435">
        <v>840</v>
      </c>
      <c r="R17" s="435">
        <v>1050</v>
      </c>
      <c r="S17" s="435">
        <v>911.0143104787013</v>
      </c>
      <c r="T17" s="435">
        <v>27550.1</v>
      </c>
      <c r="U17" s="435">
        <v>3780</v>
      </c>
      <c r="V17" s="435">
        <v>4830</v>
      </c>
      <c r="W17" s="435">
        <v>4190.8633621789677</v>
      </c>
      <c r="X17" s="434">
        <v>20758.599999999999</v>
      </c>
      <c r="Z17" s="433"/>
      <c r="AA17" s="436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</row>
    <row r="18" spans="2:51" ht="13.5" customHeight="1" x14ac:dyDescent="0.15">
      <c r="B18" s="432"/>
      <c r="C18" s="433">
        <v>12</v>
      </c>
      <c r="D18" s="434"/>
      <c r="E18" s="435">
        <v>1680</v>
      </c>
      <c r="F18" s="435">
        <v>2479.9950000000003</v>
      </c>
      <c r="G18" s="435">
        <v>2052.6311323723339</v>
      </c>
      <c r="H18" s="435">
        <v>89955.5</v>
      </c>
      <c r="I18" s="435">
        <v>1155</v>
      </c>
      <c r="J18" s="435">
        <v>1481.55</v>
      </c>
      <c r="K18" s="435">
        <v>1243.9381561835889</v>
      </c>
      <c r="L18" s="435">
        <v>62396.200000000004</v>
      </c>
      <c r="M18" s="435">
        <v>1575</v>
      </c>
      <c r="N18" s="435">
        <v>2588.25</v>
      </c>
      <c r="O18" s="435">
        <v>2005.8579545454543</v>
      </c>
      <c r="P18" s="435">
        <v>7205.7</v>
      </c>
      <c r="Q18" s="435">
        <v>840</v>
      </c>
      <c r="R18" s="435">
        <v>1050</v>
      </c>
      <c r="S18" s="435">
        <v>928.40479269778893</v>
      </c>
      <c r="T18" s="435">
        <v>17608.5</v>
      </c>
      <c r="U18" s="435">
        <v>3885</v>
      </c>
      <c r="V18" s="435">
        <v>4830</v>
      </c>
      <c r="W18" s="435">
        <v>4298.3674589127686</v>
      </c>
      <c r="X18" s="434">
        <v>19690.600000000002</v>
      </c>
      <c r="Z18" s="433"/>
      <c r="AA18" s="436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</row>
    <row r="19" spans="2:51" ht="13.5" customHeight="1" x14ac:dyDescent="0.15">
      <c r="B19" s="432" t="s">
        <v>296</v>
      </c>
      <c r="C19" s="433">
        <v>1</v>
      </c>
      <c r="D19" s="434" t="s">
        <v>297</v>
      </c>
      <c r="E19" s="435">
        <v>1680</v>
      </c>
      <c r="F19" s="435">
        <v>2479.9950000000003</v>
      </c>
      <c r="G19" s="435">
        <v>2009.5399340165009</v>
      </c>
      <c r="H19" s="435">
        <v>79460.399999999994</v>
      </c>
      <c r="I19" s="435">
        <v>1123.5</v>
      </c>
      <c r="J19" s="435">
        <v>1481.55</v>
      </c>
      <c r="K19" s="435">
        <v>1254.0626389634283</v>
      </c>
      <c r="L19" s="435">
        <v>72301.2</v>
      </c>
      <c r="M19" s="435">
        <v>1575</v>
      </c>
      <c r="N19" s="435">
        <v>2588.25</v>
      </c>
      <c r="O19" s="435">
        <v>1935.8688589540416</v>
      </c>
      <c r="P19" s="435">
        <v>7031.3</v>
      </c>
      <c r="Q19" s="435">
        <v>840</v>
      </c>
      <c r="R19" s="435">
        <v>1050</v>
      </c>
      <c r="S19" s="435">
        <v>915.62868369351668</v>
      </c>
      <c r="T19" s="435">
        <v>28276.400000000001</v>
      </c>
      <c r="U19" s="435">
        <v>3885</v>
      </c>
      <c r="V19" s="435">
        <v>4830</v>
      </c>
      <c r="W19" s="435">
        <v>4265.7169318809301</v>
      </c>
      <c r="X19" s="434">
        <v>18059.7</v>
      </c>
      <c r="Z19" s="433"/>
      <c r="AA19" s="436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</row>
    <row r="20" spans="2:51" ht="13.5" customHeight="1" x14ac:dyDescent="0.15">
      <c r="B20" s="432"/>
      <c r="C20" s="433">
        <v>2</v>
      </c>
      <c r="D20" s="434"/>
      <c r="E20" s="435">
        <v>1575</v>
      </c>
      <c r="F20" s="435">
        <v>2310</v>
      </c>
      <c r="G20" s="434">
        <v>1813.1986108954359</v>
      </c>
      <c r="H20" s="435">
        <v>87338.4</v>
      </c>
      <c r="I20" s="435">
        <v>1102.5</v>
      </c>
      <c r="J20" s="435">
        <v>1470</v>
      </c>
      <c r="K20" s="435">
        <v>1224.8617507345571</v>
      </c>
      <c r="L20" s="435">
        <v>63703.1</v>
      </c>
      <c r="M20" s="435">
        <v>1575</v>
      </c>
      <c r="N20" s="435">
        <v>2310</v>
      </c>
      <c r="O20" s="435">
        <v>1869.6478362065561</v>
      </c>
      <c r="P20" s="435">
        <v>4674.9000000000005</v>
      </c>
      <c r="Q20" s="435">
        <v>840</v>
      </c>
      <c r="R20" s="435">
        <v>1050</v>
      </c>
      <c r="S20" s="435">
        <v>905.53510801802895</v>
      </c>
      <c r="T20" s="435">
        <v>24737.799999999996</v>
      </c>
      <c r="U20" s="435">
        <v>3874.5</v>
      </c>
      <c r="V20" s="435">
        <v>4935</v>
      </c>
      <c r="W20" s="435">
        <v>4240.0528079248306</v>
      </c>
      <c r="X20" s="434">
        <v>16830.099999999999</v>
      </c>
      <c r="Z20" s="433"/>
      <c r="AA20" s="436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</row>
    <row r="21" spans="2:51" ht="13.5" customHeight="1" x14ac:dyDescent="0.15">
      <c r="B21" s="432"/>
      <c r="C21" s="433">
        <v>3</v>
      </c>
      <c r="D21" s="434"/>
      <c r="E21" s="435">
        <v>1417.5</v>
      </c>
      <c r="F21" s="435">
        <v>2211.5099999999998</v>
      </c>
      <c r="G21" s="435">
        <v>1775.2478742953256</v>
      </c>
      <c r="H21" s="435">
        <v>96074.9</v>
      </c>
      <c r="I21" s="435">
        <v>1050</v>
      </c>
      <c r="J21" s="435">
        <v>1564.5</v>
      </c>
      <c r="K21" s="435">
        <v>1306.8674240063813</v>
      </c>
      <c r="L21" s="435">
        <v>49758.7</v>
      </c>
      <c r="M21" s="435">
        <v>1600.2</v>
      </c>
      <c r="N21" s="435">
        <v>2415</v>
      </c>
      <c r="O21" s="435">
        <v>2030.8467309931793</v>
      </c>
      <c r="P21" s="435">
        <v>5712.2000000000007</v>
      </c>
      <c r="Q21" s="435">
        <v>840</v>
      </c>
      <c r="R21" s="435">
        <v>1086.75</v>
      </c>
      <c r="S21" s="435">
        <v>936.8196387004358</v>
      </c>
      <c r="T21" s="435">
        <v>24766.2</v>
      </c>
      <c r="U21" s="435">
        <v>3874.5</v>
      </c>
      <c r="V21" s="435">
        <v>5019</v>
      </c>
      <c r="W21" s="435">
        <v>4381.1049269189816</v>
      </c>
      <c r="X21" s="434">
        <v>16901.099999999999</v>
      </c>
      <c r="Z21" s="433"/>
      <c r="AA21" s="436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</row>
    <row r="22" spans="2:51" ht="13.5" customHeight="1" x14ac:dyDescent="0.15">
      <c r="B22" s="432"/>
      <c r="C22" s="433">
        <v>4</v>
      </c>
      <c r="D22" s="434"/>
      <c r="E22" s="435">
        <v>1404</v>
      </c>
      <c r="F22" s="435">
        <v>2052</v>
      </c>
      <c r="G22" s="435">
        <v>1621.3977710662823</v>
      </c>
      <c r="H22" s="435">
        <v>111826.7</v>
      </c>
      <c r="I22" s="435">
        <v>1080</v>
      </c>
      <c r="J22" s="435">
        <v>1533.6</v>
      </c>
      <c r="K22" s="435">
        <v>1301.827128488394</v>
      </c>
      <c r="L22" s="435">
        <v>57442.500000000007</v>
      </c>
      <c r="M22" s="435">
        <v>1728</v>
      </c>
      <c r="N22" s="435">
        <v>2592</v>
      </c>
      <c r="O22" s="435">
        <v>2122.3248793797629</v>
      </c>
      <c r="P22" s="435">
        <v>9067.9</v>
      </c>
      <c r="Q22" s="435">
        <v>864</v>
      </c>
      <c r="R22" s="435">
        <v>1080</v>
      </c>
      <c r="S22" s="435">
        <v>937.07657437088255</v>
      </c>
      <c r="T22" s="435">
        <v>34277.699999999997</v>
      </c>
      <c r="U22" s="435">
        <v>3996</v>
      </c>
      <c r="V22" s="435">
        <v>5162.3999999999996</v>
      </c>
      <c r="W22" s="435">
        <v>4353.2862464093605</v>
      </c>
      <c r="X22" s="434">
        <v>20159.5</v>
      </c>
      <c r="Z22" s="433"/>
      <c r="AA22" s="436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</row>
    <row r="23" spans="2:51" ht="13.5" customHeight="1" x14ac:dyDescent="0.15">
      <c r="B23" s="437"/>
      <c r="C23" s="438">
        <v>5</v>
      </c>
      <c r="D23" s="431"/>
      <c r="E23" s="430">
        <v>1404</v>
      </c>
      <c r="F23" s="430">
        <v>2032.56</v>
      </c>
      <c r="G23" s="430">
        <v>1607.9931998326499</v>
      </c>
      <c r="H23" s="430">
        <v>84167.4</v>
      </c>
      <c r="I23" s="430">
        <v>1188</v>
      </c>
      <c r="J23" s="430">
        <v>1568.16</v>
      </c>
      <c r="K23" s="430">
        <v>1327.6186485337864</v>
      </c>
      <c r="L23" s="430">
        <v>56803.4</v>
      </c>
      <c r="M23" s="430">
        <v>1836</v>
      </c>
      <c r="N23" s="430">
        <v>2540.6999999999998</v>
      </c>
      <c r="O23" s="430">
        <v>2215.3429174556854</v>
      </c>
      <c r="P23" s="430">
        <v>7494.8</v>
      </c>
      <c r="Q23" s="430">
        <v>864</v>
      </c>
      <c r="R23" s="430">
        <v>1490.4</v>
      </c>
      <c r="S23" s="430">
        <v>1026.7686690223793</v>
      </c>
      <c r="T23" s="430">
        <v>26076.200000000004</v>
      </c>
      <c r="U23" s="430">
        <v>4320</v>
      </c>
      <c r="V23" s="430">
        <v>5184</v>
      </c>
      <c r="W23" s="430">
        <v>4545.5251787499037</v>
      </c>
      <c r="X23" s="431">
        <v>15227.2</v>
      </c>
      <c r="Z23" s="433"/>
      <c r="AA23" s="436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</row>
    <row r="24" spans="2:51" ht="13.5" customHeight="1" x14ac:dyDescent="0.15">
      <c r="B24" s="439"/>
      <c r="C24" s="440"/>
      <c r="D24" s="441"/>
      <c r="E24" s="435"/>
      <c r="F24" s="435"/>
      <c r="G24" s="435"/>
      <c r="H24" s="435"/>
      <c r="I24" s="435"/>
      <c r="J24" s="435"/>
      <c r="K24" s="435"/>
      <c r="L24" s="435"/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</row>
    <row r="25" spans="2:51" ht="13.5" customHeight="1" x14ac:dyDescent="0.15">
      <c r="B25" s="410"/>
      <c r="C25" s="440"/>
      <c r="D25" s="442"/>
      <c r="E25" s="435"/>
      <c r="F25" s="435"/>
      <c r="G25" s="435"/>
      <c r="H25" s="435"/>
      <c r="I25" s="435"/>
      <c r="J25" s="435"/>
      <c r="K25" s="435"/>
      <c r="L25" s="435"/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</row>
    <row r="26" spans="2:51" ht="13.5" customHeight="1" x14ac:dyDescent="0.15">
      <c r="B26" s="439" t="s">
        <v>128</v>
      </c>
      <c r="C26" s="440"/>
      <c r="D26" s="441"/>
      <c r="E26" s="435"/>
      <c r="F26" s="435"/>
      <c r="G26" s="435"/>
      <c r="H26" s="435"/>
      <c r="I26" s="435"/>
      <c r="J26" s="435"/>
      <c r="K26" s="435"/>
      <c r="L26" s="435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</row>
    <row r="27" spans="2:51" ht="13.5" customHeight="1" x14ac:dyDescent="0.15">
      <c r="B27" s="413">
        <v>41766</v>
      </c>
      <c r="C27" s="414"/>
      <c r="D27" s="415">
        <v>41771</v>
      </c>
      <c r="E27" s="443">
        <v>1512</v>
      </c>
      <c r="F27" s="443">
        <v>1836</v>
      </c>
      <c r="G27" s="443">
        <v>1598.6682867478178</v>
      </c>
      <c r="H27" s="443">
        <v>24578.799999999999</v>
      </c>
      <c r="I27" s="443">
        <v>1188</v>
      </c>
      <c r="J27" s="443">
        <v>1533.6</v>
      </c>
      <c r="K27" s="443">
        <v>1322.2264847632648</v>
      </c>
      <c r="L27" s="443">
        <v>9831.7000000000007</v>
      </c>
      <c r="M27" s="443">
        <v>1836</v>
      </c>
      <c r="N27" s="443">
        <v>2540.6999999999998</v>
      </c>
      <c r="O27" s="443">
        <v>2217.6458947190667</v>
      </c>
      <c r="P27" s="443">
        <v>2944.3</v>
      </c>
      <c r="Q27" s="443">
        <v>918</v>
      </c>
      <c r="R27" s="443">
        <v>1080</v>
      </c>
      <c r="S27" s="443">
        <v>973.72029013170481</v>
      </c>
      <c r="T27" s="443">
        <v>4115.8999999999996</v>
      </c>
      <c r="U27" s="443">
        <v>4320</v>
      </c>
      <c r="V27" s="443">
        <v>4946.3999999999996</v>
      </c>
      <c r="W27" s="443">
        <v>4513.9869359690583</v>
      </c>
      <c r="X27" s="443">
        <v>4759</v>
      </c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</row>
    <row r="28" spans="2:51" ht="13.5" customHeight="1" x14ac:dyDescent="0.15">
      <c r="B28" s="416" t="s">
        <v>129</v>
      </c>
      <c r="C28" s="417"/>
      <c r="D28" s="415"/>
      <c r="E28" s="435"/>
      <c r="F28" s="435"/>
      <c r="G28" s="435"/>
      <c r="H28" s="435"/>
      <c r="I28" s="435"/>
      <c r="J28" s="435"/>
      <c r="K28" s="435"/>
      <c r="L28" s="435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</row>
    <row r="29" spans="2:51" ht="13.5" customHeight="1" x14ac:dyDescent="0.15">
      <c r="B29" s="413">
        <v>41772</v>
      </c>
      <c r="C29" s="414"/>
      <c r="D29" s="415">
        <v>41778</v>
      </c>
      <c r="E29" s="443">
        <v>1512</v>
      </c>
      <c r="F29" s="443">
        <v>1944</v>
      </c>
      <c r="G29" s="443">
        <v>1622.4809853877864</v>
      </c>
      <c r="H29" s="443">
        <v>21389.599999999999</v>
      </c>
      <c r="I29" s="443">
        <v>1188</v>
      </c>
      <c r="J29" s="443">
        <v>1523.88</v>
      </c>
      <c r="K29" s="443">
        <v>1319.0619107695834</v>
      </c>
      <c r="L29" s="443">
        <v>12707.1</v>
      </c>
      <c r="M29" s="443">
        <v>1836</v>
      </c>
      <c r="N29" s="443">
        <v>2540.6999999999998</v>
      </c>
      <c r="O29" s="443">
        <v>2209.1759910802771</v>
      </c>
      <c r="P29" s="443">
        <v>1729.5</v>
      </c>
      <c r="Q29" s="443">
        <v>918</v>
      </c>
      <c r="R29" s="443">
        <v>1080</v>
      </c>
      <c r="S29" s="443">
        <v>1004.2079960675079</v>
      </c>
      <c r="T29" s="443">
        <v>7902.4</v>
      </c>
      <c r="U29" s="443">
        <v>4320</v>
      </c>
      <c r="V29" s="443">
        <v>5184</v>
      </c>
      <c r="W29" s="443">
        <v>4589.4614886731397</v>
      </c>
      <c r="X29" s="443">
        <v>3458.7</v>
      </c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</row>
    <row r="30" spans="2:51" ht="13.5" customHeight="1" x14ac:dyDescent="0.15">
      <c r="B30" s="416" t="s">
        <v>130</v>
      </c>
      <c r="C30" s="417"/>
      <c r="D30" s="415"/>
      <c r="E30" s="435"/>
      <c r="F30" s="435"/>
      <c r="G30" s="435"/>
      <c r="H30" s="435"/>
      <c r="I30" s="435"/>
      <c r="J30" s="435"/>
      <c r="K30" s="435"/>
      <c r="L30" s="435"/>
      <c r="M30" s="435"/>
      <c r="N30" s="435"/>
      <c r="O30" s="435"/>
      <c r="P30" s="435"/>
      <c r="Q30" s="435"/>
      <c r="R30" s="435"/>
      <c r="S30" s="435"/>
      <c r="T30" s="435"/>
      <c r="U30" s="435"/>
      <c r="V30" s="435"/>
      <c r="W30" s="435"/>
      <c r="X30" s="435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</row>
    <row r="31" spans="2:51" ht="13.5" customHeight="1" x14ac:dyDescent="0.15">
      <c r="B31" s="413">
        <v>41779</v>
      </c>
      <c r="C31" s="414"/>
      <c r="D31" s="415">
        <v>41785</v>
      </c>
      <c r="E31" s="443">
        <v>1404</v>
      </c>
      <c r="F31" s="443">
        <v>1944</v>
      </c>
      <c r="G31" s="443">
        <v>1597.8539057024784</v>
      </c>
      <c r="H31" s="443">
        <v>20267.400000000001</v>
      </c>
      <c r="I31" s="443">
        <v>1253.8800000000001</v>
      </c>
      <c r="J31" s="443">
        <v>1512</v>
      </c>
      <c r="K31" s="443">
        <v>1324.5468724515979</v>
      </c>
      <c r="L31" s="443">
        <v>15651.5</v>
      </c>
      <c r="M31" s="443">
        <v>1836</v>
      </c>
      <c r="N31" s="443">
        <v>2540.16</v>
      </c>
      <c r="O31" s="443">
        <v>2195.6967592285787</v>
      </c>
      <c r="P31" s="443">
        <v>1677</v>
      </c>
      <c r="Q31" s="443">
        <v>972</v>
      </c>
      <c r="R31" s="443">
        <v>1404</v>
      </c>
      <c r="S31" s="443">
        <v>1055.6970885207334</v>
      </c>
      <c r="T31" s="443">
        <v>6360.6</v>
      </c>
      <c r="U31" s="443">
        <v>4320</v>
      </c>
      <c r="V31" s="443">
        <v>5184</v>
      </c>
      <c r="W31" s="443">
        <v>4606.1270270270288</v>
      </c>
      <c r="X31" s="443">
        <v>3564.4</v>
      </c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</row>
    <row r="32" spans="2:51" ht="13.5" customHeight="1" x14ac:dyDescent="0.15">
      <c r="B32" s="416" t="s">
        <v>131</v>
      </c>
      <c r="C32" s="417"/>
      <c r="D32" s="415"/>
      <c r="E32" s="435"/>
      <c r="F32" s="435"/>
      <c r="G32" s="435"/>
      <c r="H32" s="435"/>
      <c r="I32" s="435"/>
      <c r="J32" s="435"/>
      <c r="K32" s="435"/>
      <c r="L32" s="435"/>
      <c r="M32" s="435"/>
      <c r="N32" s="435"/>
      <c r="O32" s="435"/>
      <c r="P32" s="435"/>
      <c r="Q32" s="435"/>
      <c r="R32" s="435"/>
      <c r="S32" s="435"/>
      <c r="T32" s="435"/>
      <c r="U32" s="435"/>
      <c r="V32" s="435"/>
      <c r="W32" s="435"/>
      <c r="X32" s="435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</row>
    <row r="33" spans="2:25" ht="13.5" customHeight="1" x14ac:dyDescent="0.15">
      <c r="B33" s="413">
        <v>41786</v>
      </c>
      <c r="C33" s="414"/>
      <c r="D33" s="415">
        <v>41792</v>
      </c>
      <c r="E33" s="131">
        <v>1404</v>
      </c>
      <c r="F33" s="131">
        <v>2032.56</v>
      </c>
      <c r="G33" s="131">
        <v>1613.0911234934208</v>
      </c>
      <c r="H33" s="443">
        <v>17931.599999999999</v>
      </c>
      <c r="I33" s="131">
        <v>1296</v>
      </c>
      <c r="J33" s="131">
        <v>1568.16</v>
      </c>
      <c r="K33" s="131">
        <v>1345.6566319872175</v>
      </c>
      <c r="L33" s="443">
        <v>18613.099999999999</v>
      </c>
      <c r="M33" s="131">
        <v>1954.152</v>
      </c>
      <c r="N33" s="131">
        <v>2540.16</v>
      </c>
      <c r="O33" s="131">
        <v>2251.2693181818177</v>
      </c>
      <c r="P33" s="443">
        <v>1144</v>
      </c>
      <c r="Q33" s="131">
        <v>864</v>
      </c>
      <c r="R33" s="131">
        <v>1490.4</v>
      </c>
      <c r="S33" s="131">
        <v>1068.1325823624718</v>
      </c>
      <c r="T33" s="443">
        <v>7697.3</v>
      </c>
      <c r="U33" s="131">
        <v>4320</v>
      </c>
      <c r="V33" s="131">
        <v>4860</v>
      </c>
      <c r="W33" s="131">
        <v>4466.1034591576645</v>
      </c>
      <c r="X33" s="443">
        <v>3445.1</v>
      </c>
    </row>
    <row r="34" spans="2:25" ht="13.5" customHeight="1" x14ac:dyDescent="0.15">
      <c r="B34" s="416" t="s">
        <v>132</v>
      </c>
      <c r="C34" s="417"/>
      <c r="D34" s="415"/>
      <c r="E34" s="435"/>
      <c r="F34" s="435"/>
      <c r="G34" s="435"/>
      <c r="H34" s="435"/>
      <c r="I34" s="435"/>
      <c r="J34" s="435"/>
      <c r="K34" s="435"/>
      <c r="L34" s="435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</row>
    <row r="35" spans="2:25" ht="13.5" customHeight="1" x14ac:dyDescent="0.15">
      <c r="B35" s="418"/>
      <c r="C35" s="419"/>
      <c r="D35" s="420"/>
      <c r="E35" s="444"/>
      <c r="F35" s="444"/>
      <c r="G35" s="444"/>
      <c r="H35" s="444"/>
      <c r="I35" s="444"/>
      <c r="J35" s="444"/>
      <c r="K35" s="444"/>
      <c r="L35" s="444"/>
      <c r="M35" s="444"/>
      <c r="N35" s="444"/>
      <c r="O35" s="444"/>
      <c r="P35" s="444"/>
      <c r="Q35" s="444"/>
      <c r="R35" s="444"/>
      <c r="S35" s="444"/>
      <c r="T35" s="444"/>
      <c r="U35" s="444"/>
      <c r="V35" s="444"/>
      <c r="W35" s="444"/>
      <c r="X35" s="444"/>
    </row>
    <row r="36" spans="2:25" ht="3.75" customHeight="1" x14ac:dyDescent="0.15">
      <c r="B36" s="194"/>
      <c r="C36" s="187"/>
      <c r="D36" s="187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</row>
    <row r="37" spans="2:25" ht="13.5" customHeight="1" x14ac:dyDescent="0.15">
      <c r="B37" s="186" t="s">
        <v>111</v>
      </c>
      <c r="C37" s="445" t="s">
        <v>154</v>
      </c>
      <c r="D37" s="445"/>
    </row>
    <row r="38" spans="2:25" ht="13.5" customHeight="1" x14ac:dyDescent="0.15">
      <c r="B38" s="186" t="s">
        <v>113</v>
      </c>
      <c r="C38" s="445" t="s">
        <v>114</v>
      </c>
      <c r="D38" s="445"/>
      <c r="X38" s="364"/>
      <c r="Y38" s="182"/>
    </row>
    <row r="39" spans="2:25" ht="13.5" customHeight="1" x14ac:dyDescent="0.15">
      <c r="B39" s="186"/>
      <c r="C39" s="445"/>
      <c r="D39" s="445"/>
      <c r="X39" s="364"/>
      <c r="Y39" s="182"/>
    </row>
    <row r="40" spans="2:25" ht="13.5" customHeight="1" x14ac:dyDescent="0.15">
      <c r="B40" s="186"/>
      <c r="C40" s="445"/>
      <c r="D40" s="445"/>
      <c r="X40" s="364"/>
      <c r="Y40" s="182"/>
    </row>
    <row r="41" spans="2:25" ht="13.5" customHeight="1" x14ac:dyDescent="0.15">
      <c r="B41" s="186"/>
      <c r="C41" s="445"/>
      <c r="X41" s="364"/>
      <c r="Y41" s="182"/>
    </row>
    <row r="42" spans="2:25" ht="13.5" customHeight="1" x14ac:dyDescent="0.15">
      <c r="B42" s="186"/>
      <c r="C42" s="445"/>
      <c r="E42" s="183"/>
      <c r="F42" s="183"/>
      <c r="G42" s="183"/>
      <c r="H42" s="183"/>
      <c r="I42" s="183"/>
      <c r="J42" s="183"/>
      <c r="X42" s="364"/>
      <c r="Y42" s="182"/>
    </row>
    <row r="43" spans="2:25" ht="13.5" customHeight="1" x14ac:dyDescent="0.15">
      <c r="B43" s="186"/>
      <c r="C43" s="445"/>
      <c r="E43" s="183"/>
      <c r="F43" s="183"/>
      <c r="G43" s="183"/>
      <c r="H43" s="183"/>
      <c r="I43" s="183"/>
      <c r="J43" s="183"/>
      <c r="X43" s="433"/>
      <c r="Y43" s="182"/>
    </row>
    <row r="44" spans="2:25" ht="13.5" x14ac:dyDescent="0.15">
      <c r="E44" s="183"/>
      <c r="F44" s="183"/>
      <c r="G44" s="183"/>
      <c r="H44" s="183"/>
      <c r="I44" s="183"/>
      <c r="J44" s="183"/>
      <c r="X44" s="433"/>
      <c r="Y44" s="182"/>
    </row>
    <row r="45" spans="2:25" ht="13.5" x14ac:dyDescent="0.15">
      <c r="E45" s="183"/>
      <c r="F45" s="183"/>
      <c r="G45" s="183"/>
      <c r="H45" s="183"/>
      <c r="I45" s="183"/>
      <c r="J45" s="183"/>
      <c r="X45" s="433"/>
      <c r="Y45" s="182"/>
    </row>
    <row r="46" spans="2:25" x14ac:dyDescent="0.15">
      <c r="X46" s="433"/>
      <c r="Y46" s="182"/>
    </row>
    <row r="47" spans="2:25" x14ac:dyDescent="0.15">
      <c r="X47" s="433"/>
      <c r="Y47" s="182"/>
    </row>
    <row r="48" spans="2:25" x14ac:dyDescent="0.15">
      <c r="X48" s="433"/>
      <c r="Y48" s="182"/>
    </row>
    <row r="49" spans="24:25" x14ac:dyDescent="0.15">
      <c r="X49" s="433"/>
      <c r="Y49" s="182"/>
    </row>
    <row r="50" spans="24:25" x14ac:dyDescent="0.15">
      <c r="X50" s="433"/>
      <c r="Y50" s="182"/>
    </row>
    <row r="51" spans="24:25" x14ac:dyDescent="0.15">
      <c r="X51" s="433"/>
      <c r="Y51" s="182"/>
    </row>
    <row r="52" spans="24:25" x14ac:dyDescent="0.15">
      <c r="X52" s="433"/>
      <c r="Y52" s="182"/>
    </row>
    <row r="53" spans="24:25" x14ac:dyDescent="0.15">
      <c r="X53" s="433"/>
      <c r="Y53" s="182"/>
    </row>
    <row r="54" spans="24:25" x14ac:dyDescent="0.15">
      <c r="X54" s="433"/>
      <c r="Y54" s="182"/>
    </row>
    <row r="55" spans="24:25" x14ac:dyDescent="0.15">
      <c r="X55" s="433"/>
      <c r="Y55" s="182"/>
    </row>
    <row r="56" spans="24:25" x14ac:dyDescent="0.15">
      <c r="X56" s="182"/>
      <c r="Y56" s="182"/>
    </row>
    <row r="57" spans="24:25" x14ac:dyDescent="0.15">
      <c r="X57" s="182"/>
      <c r="Y57" s="182"/>
    </row>
  </sheetData>
  <phoneticPr fontId="6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2"/>
  <sheetViews>
    <sheetView zoomScaleNormal="100" workbookViewId="0"/>
  </sheetViews>
  <sheetFormatPr defaultColWidth="7.5" defaultRowHeight="12" x14ac:dyDescent="0.15"/>
  <cols>
    <col min="1" max="1" width="0.75" style="185" customWidth="1"/>
    <col min="2" max="2" width="5.25" style="185" customWidth="1"/>
    <col min="3" max="3" width="2.75" style="185" customWidth="1"/>
    <col min="4" max="4" width="5.375" style="185" customWidth="1"/>
    <col min="5" max="7" width="5.875" style="185" customWidth="1"/>
    <col min="8" max="8" width="7.625" style="185" customWidth="1"/>
    <col min="9" max="11" width="5.875" style="185" customWidth="1"/>
    <col min="12" max="12" width="8.875" style="185" customWidth="1"/>
    <col min="13" max="15" width="5.875" style="185" customWidth="1"/>
    <col min="16" max="16" width="7.625" style="185" customWidth="1"/>
    <col min="17" max="19" width="5.875" style="185" customWidth="1"/>
    <col min="20" max="20" width="7.625" style="185" customWidth="1"/>
    <col min="21" max="23" width="5.875" style="185" customWidth="1"/>
    <col min="24" max="24" width="7.625" style="185" customWidth="1"/>
    <col min="25" max="16384" width="7.5" style="185"/>
  </cols>
  <sheetData>
    <row r="1" spans="1:50" ht="15" customHeight="1" x14ac:dyDescent="0.15">
      <c r="A1" s="136"/>
      <c r="B1" s="426"/>
      <c r="C1" s="426"/>
      <c r="D1" s="426"/>
      <c r="Z1" s="135"/>
      <c r="AA1" s="427"/>
      <c r="AB1" s="427"/>
      <c r="AC1" s="427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</row>
    <row r="2" spans="1:50" ht="12.75" customHeight="1" x14ac:dyDescent="0.15">
      <c r="B2" s="136" t="str">
        <f>近乳21!B2&amp;"　（つづき）"</f>
        <v>(3)乳牛チルド「2」の品目別価格　（つづき）</v>
      </c>
      <c r="C2" s="428"/>
      <c r="D2" s="428"/>
      <c r="Z2" s="182"/>
      <c r="AA2" s="135"/>
      <c r="AB2" s="429"/>
      <c r="AC2" s="429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</row>
    <row r="3" spans="1:50" ht="12.75" customHeight="1" x14ac:dyDescent="0.15">
      <c r="B3" s="428"/>
      <c r="C3" s="428"/>
      <c r="D3" s="428"/>
      <c r="X3" s="186" t="s">
        <v>89</v>
      </c>
      <c r="Z3" s="182"/>
      <c r="AA3" s="429"/>
      <c r="AB3" s="429"/>
      <c r="AC3" s="429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7"/>
      <c r="AX3" s="182"/>
    </row>
    <row r="4" spans="1:50" ht="3.75" customHeight="1" x14ac:dyDescent="0.15"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</row>
    <row r="5" spans="1:50" ht="13.5" customHeight="1" x14ac:dyDescent="0.15">
      <c r="B5" s="140"/>
      <c r="C5" s="355" t="s">
        <v>261</v>
      </c>
      <c r="D5" s="354"/>
      <c r="E5" s="385" t="s">
        <v>135</v>
      </c>
      <c r="F5" s="386"/>
      <c r="G5" s="386"/>
      <c r="H5" s="387"/>
      <c r="I5" s="385" t="s">
        <v>288</v>
      </c>
      <c r="J5" s="386"/>
      <c r="K5" s="386"/>
      <c r="L5" s="387"/>
      <c r="M5" s="385" t="s">
        <v>289</v>
      </c>
      <c r="N5" s="386"/>
      <c r="O5" s="386"/>
      <c r="P5" s="387"/>
      <c r="Q5" s="385" t="s">
        <v>290</v>
      </c>
      <c r="R5" s="386"/>
      <c r="S5" s="386"/>
      <c r="T5" s="387"/>
      <c r="U5" s="385" t="s">
        <v>291</v>
      </c>
      <c r="V5" s="386"/>
      <c r="W5" s="386"/>
      <c r="X5" s="387"/>
      <c r="Z5" s="182"/>
      <c r="AA5" s="135"/>
      <c r="AB5" s="388"/>
      <c r="AC5" s="389"/>
      <c r="AD5" s="350"/>
      <c r="AE5" s="350"/>
      <c r="AF5" s="350"/>
      <c r="AG5" s="350"/>
      <c r="AH5" s="350"/>
      <c r="AI5" s="350"/>
      <c r="AJ5" s="350"/>
      <c r="AK5" s="350"/>
      <c r="AL5" s="350"/>
      <c r="AM5" s="350"/>
      <c r="AN5" s="350"/>
      <c r="AO5" s="350"/>
      <c r="AP5" s="350"/>
      <c r="AQ5" s="350"/>
      <c r="AR5" s="350"/>
      <c r="AS5" s="350"/>
      <c r="AT5" s="350"/>
      <c r="AU5" s="350"/>
      <c r="AV5" s="350"/>
      <c r="AW5" s="350"/>
      <c r="AX5" s="182"/>
    </row>
    <row r="6" spans="1:50" ht="13.5" customHeight="1" x14ac:dyDescent="0.15">
      <c r="B6" s="358" t="s">
        <v>280</v>
      </c>
      <c r="C6" s="389"/>
      <c r="D6" s="360"/>
      <c r="E6" s="391" t="s">
        <v>281</v>
      </c>
      <c r="F6" s="391" t="s">
        <v>174</v>
      </c>
      <c r="G6" s="391" t="s">
        <v>282</v>
      </c>
      <c r="H6" s="391" t="s">
        <v>100</v>
      </c>
      <c r="I6" s="391" t="s">
        <v>281</v>
      </c>
      <c r="J6" s="391" t="s">
        <v>174</v>
      </c>
      <c r="K6" s="391" t="s">
        <v>282</v>
      </c>
      <c r="L6" s="391" t="s">
        <v>100</v>
      </c>
      <c r="M6" s="391" t="s">
        <v>281</v>
      </c>
      <c r="N6" s="391" t="s">
        <v>174</v>
      </c>
      <c r="O6" s="391" t="s">
        <v>282</v>
      </c>
      <c r="P6" s="391" t="s">
        <v>100</v>
      </c>
      <c r="Q6" s="391" t="s">
        <v>281</v>
      </c>
      <c r="R6" s="391" t="s">
        <v>174</v>
      </c>
      <c r="S6" s="391" t="s">
        <v>282</v>
      </c>
      <c r="T6" s="391" t="s">
        <v>100</v>
      </c>
      <c r="U6" s="391" t="s">
        <v>281</v>
      </c>
      <c r="V6" s="391" t="s">
        <v>174</v>
      </c>
      <c r="W6" s="391" t="s">
        <v>282</v>
      </c>
      <c r="X6" s="391" t="s">
        <v>100</v>
      </c>
      <c r="Z6" s="182"/>
      <c r="AA6" s="389"/>
      <c r="AB6" s="389"/>
      <c r="AC6" s="389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  <c r="AT6" s="392"/>
      <c r="AU6" s="392"/>
      <c r="AV6" s="392"/>
      <c r="AW6" s="392"/>
      <c r="AX6" s="182"/>
    </row>
    <row r="7" spans="1:50" ht="13.5" customHeight="1" x14ac:dyDescent="0.15">
      <c r="B7" s="150"/>
      <c r="C7" s="151"/>
      <c r="D7" s="166"/>
      <c r="E7" s="393"/>
      <c r="F7" s="393"/>
      <c r="G7" s="393" t="s">
        <v>283</v>
      </c>
      <c r="H7" s="393"/>
      <c r="I7" s="393"/>
      <c r="J7" s="393"/>
      <c r="K7" s="393" t="s">
        <v>283</v>
      </c>
      <c r="L7" s="393"/>
      <c r="M7" s="393"/>
      <c r="N7" s="393"/>
      <c r="O7" s="393" t="s">
        <v>283</v>
      </c>
      <c r="P7" s="393"/>
      <c r="Q7" s="393"/>
      <c r="R7" s="393"/>
      <c r="S7" s="393" t="s">
        <v>283</v>
      </c>
      <c r="T7" s="393"/>
      <c r="U7" s="393"/>
      <c r="V7" s="393"/>
      <c r="W7" s="393" t="s">
        <v>283</v>
      </c>
      <c r="X7" s="393"/>
      <c r="Z7" s="182"/>
      <c r="AA7" s="135"/>
      <c r="AB7" s="135"/>
      <c r="AC7" s="135"/>
      <c r="AD7" s="392"/>
      <c r="AE7" s="392"/>
      <c r="AF7" s="392"/>
      <c r="AG7" s="392"/>
      <c r="AH7" s="392"/>
      <c r="AI7" s="392"/>
      <c r="AJ7" s="392"/>
      <c r="AK7" s="392"/>
      <c r="AL7" s="392"/>
      <c r="AM7" s="392"/>
      <c r="AN7" s="392"/>
      <c r="AO7" s="392"/>
      <c r="AP7" s="392"/>
      <c r="AQ7" s="392"/>
      <c r="AR7" s="392"/>
      <c r="AS7" s="392"/>
      <c r="AT7" s="392"/>
      <c r="AU7" s="392"/>
      <c r="AV7" s="392"/>
      <c r="AW7" s="392"/>
      <c r="AX7" s="182"/>
    </row>
    <row r="8" spans="1:50" ht="13.5" customHeight="1" x14ac:dyDescent="0.15">
      <c r="B8" s="290" t="s">
        <v>304</v>
      </c>
      <c r="C8" s="315">
        <v>23</v>
      </c>
      <c r="D8" s="156" t="s">
        <v>305</v>
      </c>
      <c r="E8" s="321">
        <v>1890</v>
      </c>
      <c r="F8" s="321">
        <v>2835</v>
      </c>
      <c r="G8" s="321">
        <v>2279.7861863672679</v>
      </c>
      <c r="H8" s="321">
        <v>553316.39999999991</v>
      </c>
      <c r="I8" s="321">
        <v>525</v>
      </c>
      <c r="J8" s="321">
        <v>1029</v>
      </c>
      <c r="K8" s="321">
        <v>811.13748631448891</v>
      </c>
      <c r="L8" s="321">
        <v>903197.79999999993</v>
      </c>
      <c r="M8" s="321">
        <v>840</v>
      </c>
      <c r="N8" s="321">
        <v>1365</v>
      </c>
      <c r="O8" s="321">
        <v>1074.2827821011676</v>
      </c>
      <c r="P8" s="321">
        <v>294828.10000000003</v>
      </c>
      <c r="Q8" s="321">
        <v>840</v>
      </c>
      <c r="R8" s="321">
        <v>1365</v>
      </c>
      <c r="S8" s="331">
        <v>1086.6216351355185</v>
      </c>
      <c r="T8" s="321">
        <v>287955</v>
      </c>
      <c r="U8" s="321">
        <v>871.5</v>
      </c>
      <c r="V8" s="321">
        <v>1365</v>
      </c>
      <c r="W8" s="321">
        <v>1056.0958951416687</v>
      </c>
      <c r="X8" s="321">
        <v>254522.30000000002</v>
      </c>
      <c r="Z8" s="182"/>
      <c r="AA8" s="139"/>
      <c r="AB8" s="349"/>
      <c r="AC8" s="135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364"/>
      <c r="AQ8" s="364"/>
      <c r="AR8" s="364"/>
      <c r="AS8" s="364"/>
      <c r="AT8" s="364"/>
      <c r="AU8" s="364"/>
      <c r="AV8" s="364"/>
      <c r="AW8" s="364"/>
      <c r="AX8" s="182"/>
    </row>
    <row r="9" spans="1:50" ht="13.5" customHeight="1" x14ac:dyDescent="0.15">
      <c r="B9" s="293"/>
      <c r="C9" s="349">
        <v>24</v>
      </c>
      <c r="D9" s="160"/>
      <c r="E9" s="164">
        <v>1890</v>
      </c>
      <c r="F9" s="164">
        <v>4410</v>
      </c>
      <c r="G9" s="164">
        <v>2195.5629209515573</v>
      </c>
      <c r="H9" s="164">
        <v>643921.79999999993</v>
      </c>
      <c r="I9" s="164">
        <v>609</v>
      </c>
      <c r="J9" s="164">
        <v>1470</v>
      </c>
      <c r="K9" s="164">
        <v>760.26920112451285</v>
      </c>
      <c r="L9" s="164">
        <v>1113327.3</v>
      </c>
      <c r="M9" s="164">
        <v>840</v>
      </c>
      <c r="N9" s="165">
        <v>1942.5</v>
      </c>
      <c r="O9" s="164">
        <v>916.35760306483155</v>
      </c>
      <c r="P9" s="164">
        <v>354505.7</v>
      </c>
      <c r="Q9" s="164">
        <v>840</v>
      </c>
      <c r="R9" s="164">
        <v>2000.04</v>
      </c>
      <c r="S9" s="164">
        <v>925.68506046487505</v>
      </c>
      <c r="T9" s="164">
        <v>339930.19999999995</v>
      </c>
      <c r="U9" s="164">
        <v>840</v>
      </c>
      <c r="V9" s="164">
        <v>2000.04</v>
      </c>
      <c r="W9" s="164">
        <v>920.02391861980504</v>
      </c>
      <c r="X9" s="165">
        <v>345534.30000000005</v>
      </c>
      <c r="Z9" s="182"/>
      <c r="AA9" s="139"/>
      <c r="AB9" s="349"/>
      <c r="AC9" s="135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364"/>
      <c r="AQ9" s="364"/>
      <c r="AR9" s="364"/>
      <c r="AS9" s="364"/>
      <c r="AT9" s="364"/>
      <c r="AU9" s="364"/>
      <c r="AV9" s="364"/>
      <c r="AW9" s="364"/>
      <c r="AX9" s="182"/>
    </row>
    <row r="10" spans="1:50" ht="13.5" customHeight="1" x14ac:dyDescent="0.15">
      <c r="B10" s="367"/>
      <c r="C10" s="318">
        <v>25</v>
      </c>
      <c r="D10" s="166"/>
      <c r="E10" s="430">
        <v>2100</v>
      </c>
      <c r="F10" s="430">
        <v>3045</v>
      </c>
      <c r="G10" s="430">
        <v>2523.6206589276185</v>
      </c>
      <c r="H10" s="430">
        <v>499889.1999999999</v>
      </c>
      <c r="I10" s="430">
        <v>630</v>
      </c>
      <c r="J10" s="430">
        <v>1155</v>
      </c>
      <c r="K10" s="430">
        <v>880.40452891411098</v>
      </c>
      <c r="L10" s="430">
        <v>1203651.2000000002</v>
      </c>
      <c r="M10" s="430">
        <v>892.5</v>
      </c>
      <c r="N10" s="430">
        <v>1470</v>
      </c>
      <c r="O10" s="430">
        <v>1192.1765158426756</v>
      </c>
      <c r="P10" s="430">
        <v>390229.39999999997</v>
      </c>
      <c r="Q10" s="430">
        <v>892.5</v>
      </c>
      <c r="R10" s="430">
        <v>1470</v>
      </c>
      <c r="S10" s="430">
        <v>1194.5407555069569</v>
      </c>
      <c r="T10" s="430">
        <v>362397.50000000006</v>
      </c>
      <c r="U10" s="430">
        <v>892.5</v>
      </c>
      <c r="V10" s="430">
        <v>1481.4450000000002</v>
      </c>
      <c r="W10" s="430">
        <v>1184.0991194109747</v>
      </c>
      <c r="X10" s="431">
        <v>352907.7</v>
      </c>
      <c r="Z10" s="182"/>
      <c r="AA10" s="139"/>
      <c r="AB10" s="349"/>
      <c r="AC10" s="135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169"/>
      <c r="AX10" s="182"/>
    </row>
    <row r="11" spans="1:50" ht="13.5" customHeight="1" x14ac:dyDescent="0.15">
      <c r="B11" s="432"/>
      <c r="C11" s="433">
        <v>5</v>
      </c>
      <c r="D11" s="434"/>
      <c r="E11" s="435">
        <v>2100</v>
      </c>
      <c r="F11" s="435">
        <v>2845.5</v>
      </c>
      <c r="G11" s="435">
        <v>2470.3905509556157</v>
      </c>
      <c r="H11" s="435">
        <v>39702.5</v>
      </c>
      <c r="I11" s="435">
        <v>787.5</v>
      </c>
      <c r="J11" s="435">
        <v>1155</v>
      </c>
      <c r="K11" s="435">
        <v>914.02340967099565</v>
      </c>
      <c r="L11" s="435">
        <v>124247.6</v>
      </c>
      <c r="M11" s="435">
        <v>997.5</v>
      </c>
      <c r="N11" s="435">
        <v>1365</v>
      </c>
      <c r="O11" s="435">
        <v>1168.3271642565599</v>
      </c>
      <c r="P11" s="435">
        <v>35699.1</v>
      </c>
      <c r="Q11" s="435">
        <v>997.5</v>
      </c>
      <c r="R11" s="435">
        <v>1365</v>
      </c>
      <c r="S11" s="435">
        <v>1171.3946823188699</v>
      </c>
      <c r="T11" s="435">
        <v>32397.100000000002</v>
      </c>
      <c r="U11" s="435">
        <v>997.5</v>
      </c>
      <c r="V11" s="435">
        <v>1365</v>
      </c>
      <c r="W11" s="435">
        <v>1176.4073172420958</v>
      </c>
      <c r="X11" s="434">
        <v>30381.299999999996</v>
      </c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</row>
    <row r="12" spans="1:50" ht="13.5" customHeight="1" x14ac:dyDescent="0.15">
      <c r="B12" s="432"/>
      <c r="C12" s="433">
        <v>6</v>
      </c>
      <c r="D12" s="434"/>
      <c r="E12" s="435">
        <v>2100</v>
      </c>
      <c r="F12" s="435">
        <v>2751.84</v>
      </c>
      <c r="G12" s="435">
        <v>2489.0844591603664</v>
      </c>
      <c r="H12" s="435">
        <v>37603.5</v>
      </c>
      <c r="I12" s="435">
        <v>798</v>
      </c>
      <c r="J12" s="435">
        <v>1103.9700000000003</v>
      </c>
      <c r="K12" s="435">
        <v>983.24962860255539</v>
      </c>
      <c r="L12" s="435">
        <v>99458.4</v>
      </c>
      <c r="M12" s="435">
        <v>1102.5</v>
      </c>
      <c r="N12" s="435">
        <v>1365</v>
      </c>
      <c r="O12" s="435">
        <v>1220.7628445925479</v>
      </c>
      <c r="P12" s="435">
        <v>31786.299999999996</v>
      </c>
      <c r="Q12" s="435">
        <v>1102.5</v>
      </c>
      <c r="R12" s="435">
        <v>1365</v>
      </c>
      <c r="S12" s="435">
        <v>1220.4858309931076</v>
      </c>
      <c r="T12" s="435">
        <v>30050.1</v>
      </c>
      <c r="U12" s="435">
        <v>1102.5</v>
      </c>
      <c r="V12" s="435">
        <v>1365</v>
      </c>
      <c r="W12" s="435">
        <v>1219.4053943955691</v>
      </c>
      <c r="X12" s="434">
        <v>29628.399999999998</v>
      </c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</row>
    <row r="13" spans="1:50" ht="13.5" customHeight="1" x14ac:dyDescent="0.15">
      <c r="B13" s="432"/>
      <c r="C13" s="433">
        <v>7</v>
      </c>
      <c r="D13" s="434"/>
      <c r="E13" s="435">
        <v>2100</v>
      </c>
      <c r="F13" s="435">
        <v>2835</v>
      </c>
      <c r="G13" s="435">
        <v>2538.4441774931165</v>
      </c>
      <c r="H13" s="435">
        <v>44266.400000000001</v>
      </c>
      <c r="I13" s="435">
        <v>787.5</v>
      </c>
      <c r="J13" s="435">
        <v>1102.5</v>
      </c>
      <c r="K13" s="435">
        <v>938.63241007923511</v>
      </c>
      <c r="L13" s="435">
        <v>78325.8</v>
      </c>
      <c r="M13" s="435">
        <v>1099.98</v>
      </c>
      <c r="N13" s="435">
        <v>1365</v>
      </c>
      <c r="O13" s="435">
        <v>1232.1144857337472</v>
      </c>
      <c r="P13" s="435">
        <v>33161.199999999997</v>
      </c>
      <c r="Q13" s="435">
        <v>1102.5</v>
      </c>
      <c r="R13" s="435">
        <v>1365</v>
      </c>
      <c r="S13" s="435">
        <v>1231.7357428595683</v>
      </c>
      <c r="T13" s="435">
        <v>32057.8</v>
      </c>
      <c r="U13" s="435">
        <v>1102.5</v>
      </c>
      <c r="V13" s="435">
        <v>1365</v>
      </c>
      <c r="W13" s="435">
        <v>1210.7186945888109</v>
      </c>
      <c r="X13" s="434">
        <v>33380.699999999997</v>
      </c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</row>
    <row r="14" spans="1:50" ht="13.5" customHeight="1" x14ac:dyDescent="0.15">
      <c r="B14" s="432"/>
      <c r="C14" s="433">
        <v>8</v>
      </c>
      <c r="D14" s="434"/>
      <c r="E14" s="435">
        <v>2205</v>
      </c>
      <c r="F14" s="435">
        <v>2940</v>
      </c>
      <c r="G14" s="435">
        <v>2533.7246096249828</v>
      </c>
      <c r="H14" s="435">
        <v>42124.6</v>
      </c>
      <c r="I14" s="435">
        <v>787.5</v>
      </c>
      <c r="J14" s="435">
        <v>1102.5</v>
      </c>
      <c r="K14" s="435">
        <v>945.36300422938723</v>
      </c>
      <c r="L14" s="435">
        <v>144873.9</v>
      </c>
      <c r="M14" s="435">
        <v>1050</v>
      </c>
      <c r="N14" s="435">
        <v>1365</v>
      </c>
      <c r="O14" s="435">
        <v>1214.6076793990728</v>
      </c>
      <c r="P14" s="435">
        <v>22670.199999999997</v>
      </c>
      <c r="Q14" s="435">
        <v>1050</v>
      </c>
      <c r="R14" s="435">
        <v>1365</v>
      </c>
      <c r="S14" s="435">
        <v>1220.9939732142859</v>
      </c>
      <c r="T14" s="435">
        <v>20006.900000000001</v>
      </c>
      <c r="U14" s="435">
        <v>1050</v>
      </c>
      <c r="V14" s="435">
        <v>1365</v>
      </c>
      <c r="W14" s="435">
        <v>1198.6810831933101</v>
      </c>
      <c r="X14" s="434">
        <v>23189.3</v>
      </c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</row>
    <row r="15" spans="1:50" ht="13.5" customHeight="1" x14ac:dyDescent="0.15">
      <c r="B15" s="432"/>
      <c r="C15" s="433">
        <v>9</v>
      </c>
      <c r="D15" s="434"/>
      <c r="E15" s="435">
        <v>2205</v>
      </c>
      <c r="F15" s="435">
        <v>2940</v>
      </c>
      <c r="G15" s="435">
        <v>2557.3459509758231</v>
      </c>
      <c r="H15" s="435">
        <v>33237.5</v>
      </c>
      <c r="I15" s="435">
        <v>735</v>
      </c>
      <c r="J15" s="435">
        <v>1102.5</v>
      </c>
      <c r="K15" s="435">
        <v>893.16809303776222</v>
      </c>
      <c r="L15" s="435">
        <v>77306.100000000006</v>
      </c>
      <c r="M15" s="435">
        <v>1050</v>
      </c>
      <c r="N15" s="435">
        <v>1470</v>
      </c>
      <c r="O15" s="435">
        <v>1222.7564869875978</v>
      </c>
      <c r="P15" s="435">
        <v>26405.1</v>
      </c>
      <c r="Q15" s="435">
        <v>1050</v>
      </c>
      <c r="R15" s="435">
        <v>1470</v>
      </c>
      <c r="S15" s="435">
        <v>1221.6406829458481</v>
      </c>
      <c r="T15" s="435">
        <v>27088.400000000001</v>
      </c>
      <c r="U15" s="435">
        <v>1050</v>
      </c>
      <c r="V15" s="435">
        <v>1470</v>
      </c>
      <c r="W15" s="435">
        <v>1210.7681298464947</v>
      </c>
      <c r="X15" s="434">
        <v>23254.9</v>
      </c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</row>
    <row r="16" spans="1:50" ht="13.5" customHeight="1" x14ac:dyDescent="0.15">
      <c r="B16" s="432"/>
      <c r="C16" s="433">
        <v>10</v>
      </c>
      <c r="D16" s="434"/>
      <c r="E16" s="435">
        <v>2100</v>
      </c>
      <c r="F16" s="435">
        <v>2940</v>
      </c>
      <c r="G16" s="435">
        <v>2580.209940409055</v>
      </c>
      <c r="H16" s="435">
        <v>35405.300000000003</v>
      </c>
      <c r="I16" s="435">
        <v>735</v>
      </c>
      <c r="J16" s="435">
        <v>1155</v>
      </c>
      <c r="K16" s="435">
        <v>898.05893794239716</v>
      </c>
      <c r="L16" s="435">
        <v>101371.59999999998</v>
      </c>
      <c r="M16" s="435">
        <v>1155</v>
      </c>
      <c r="N16" s="435">
        <v>1365</v>
      </c>
      <c r="O16" s="435">
        <v>1238.0149475364658</v>
      </c>
      <c r="P16" s="435">
        <v>32634.400000000001</v>
      </c>
      <c r="Q16" s="435">
        <v>1155</v>
      </c>
      <c r="R16" s="435">
        <v>1365</v>
      </c>
      <c r="S16" s="435">
        <v>1249.0324269087962</v>
      </c>
      <c r="T16" s="435">
        <v>31019.4</v>
      </c>
      <c r="U16" s="435">
        <v>1155</v>
      </c>
      <c r="V16" s="435">
        <v>1365</v>
      </c>
      <c r="W16" s="435">
        <v>1246.4605814340073</v>
      </c>
      <c r="X16" s="434">
        <v>26982.2</v>
      </c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</row>
    <row r="17" spans="2:50" ht="13.5" customHeight="1" x14ac:dyDescent="0.15">
      <c r="B17" s="432"/>
      <c r="C17" s="433">
        <v>11</v>
      </c>
      <c r="D17" s="434"/>
      <c r="E17" s="435">
        <v>2415</v>
      </c>
      <c r="F17" s="435">
        <v>2940</v>
      </c>
      <c r="G17" s="435">
        <v>2675.938714026302</v>
      </c>
      <c r="H17" s="435">
        <v>44518.100000000006</v>
      </c>
      <c r="I17" s="435">
        <v>735</v>
      </c>
      <c r="J17" s="435">
        <v>1050</v>
      </c>
      <c r="K17" s="435">
        <v>857.40619462737482</v>
      </c>
      <c r="L17" s="435">
        <v>100832.5</v>
      </c>
      <c r="M17" s="435">
        <v>1155</v>
      </c>
      <c r="N17" s="435">
        <v>1470</v>
      </c>
      <c r="O17" s="435">
        <v>1295.4839599675411</v>
      </c>
      <c r="P17" s="435">
        <v>38683.200000000004</v>
      </c>
      <c r="Q17" s="435">
        <v>1155</v>
      </c>
      <c r="R17" s="435">
        <v>1470</v>
      </c>
      <c r="S17" s="435">
        <v>1309.8279654088176</v>
      </c>
      <c r="T17" s="435">
        <v>34744.699999999997</v>
      </c>
      <c r="U17" s="435">
        <v>1155</v>
      </c>
      <c r="V17" s="435">
        <v>1470</v>
      </c>
      <c r="W17" s="435">
        <v>1315.0226636821487</v>
      </c>
      <c r="X17" s="434">
        <v>31500.6</v>
      </c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</row>
    <row r="18" spans="2:50" ht="13.5" customHeight="1" x14ac:dyDescent="0.15">
      <c r="B18" s="432"/>
      <c r="C18" s="433">
        <v>12</v>
      </c>
      <c r="D18" s="434"/>
      <c r="E18" s="435">
        <v>2520</v>
      </c>
      <c r="F18" s="435">
        <v>3045</v>
      </c>
      <c r="G18" s="435">
        <v>2690.09101967993</v>
      </c>
      <c r="H18" s="435">
        <v>40942.600000000006</v>
      </c>
      <c r="I18" s="435">
        <v>735</v>
      </c>
      <c r="J18" s="435">
        <v>997.5</v>
      </c>
      <c r="K18" s="435">
        <v>864.20910807083771</v>
      </c>
      <c r="L18" s="435">
        <v>53799.8</v>
      </c>
      <c r="M18" s="435">
        <v>1207.5</v>
      </c>
      <c r="N18" s="435">
        <v>1470</v>
      </c>
      <c r="O18" s="435">
        <v>1300.4658770525484</v>
      </c>
      <c r="P18" s="435">
        <v>28855.200000000001</v>
      </c>
      <c r="Q18" s="435">
        <v>1207.5</v>
      </c>
      <c r="R18" s="435">
        <v>1470</v>
      </c>
      <c r="S18" s="435">
        <v>1307.9670712196955</v>
      </c>
      <c r="T18" s="435">
        <v>24392.100000000002</v>
      </c>
      <c r="U18" s="435">
        <v>1207.5</v>
      </c>
      <c r="V18" s="435">
        <v>1481.4450000000002</v>
      </c>
      <c r="W18" s="435">
        <v>1316.2179508372869</v>
      </c>
      <c r="X18" s="434">
        <v>22800</v>
      </c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</row>
    <row r="19" spans="2:50" ht="13.5" customHeight="1" x14ac:dyDescent="0.15">
      <c r="B19" s="432" t="s">
        <v>296</v>
      </c>
      <c r="C19" s="433">
        <v>1</v>
      </c>
      <c r="D19" s="434" t="s">
        <v>297</v>
      </c>
      <c r="E19" s="435">
        <v>2520</v>
      </c>
      <c r="F19" s="435">
        <v>3045</v>
      </c>
      <c r="G19" s="435">
        <v>2767.0348195437082</v>
      </c>
      <c r="H19" s="435">
        <v>41631.4</v>
      </c>
      <c r="I19" s="435">
        <v>735</v>
      </c>
      <c r="J19" s="435">
        <v>1050</v>
      </c>
      <c r="K19" s="435">
        <v>863.88535111742942</v>
      </c>
      <c r="L19" s="435">
        <v>78559</v>
      </c>
      <c r="M19" s="435">
        <v>1207.5</v>
      </c>
      <c r="N19" s="435">
        <v>1470</v>
      </c>
      <c r="O19" s="435">
        <v>1309.2044453727399</v>
      </c>
      <c r="P19" s="435">
        <v>33074.800000000003</v>
      </c>
      <c r="Q19" s="435">
        <v>1207.5</v>
      </c>
      <c r="R19" s="435">
        <v>1470</v>
      </c>
      <c r="S19" s="435">
        <v>1311.5589244602752</v>
      </c>
      <c r="T19" s="435">
        <v>31507.7</v>
      </c>
      <c r="U19" s="435">
        <v>1207.5</v>
      </c>
      <c r="V19" s="435">
        <v>1470</v>
      </c>
      <c r="W19" s="435">
        <v>1332.3660958451992</v>
      </c>
      <c r="X19" s="434">
        <v>27854</v>
      </c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</row>
    <row r="20" spans="2:50" ht="13.5" customHeight="1" x14ac:dyDescent="0.15">
      <c r="B20" s="432"/>
      <c r="C20" s="433">
        <v>2</v>
      </c>
      <c r="D20" s="434"/>
      <c r="E20" s="435">
        <v>2415</v>
      </c>
      <c r="F20" s="435">
        <v>3150</v>
      </c>
      <c r="G20" s="435">
        <v>2662.7537190566127</v>
      </c>
      <c r="H20" s="435">
        <v>38050.100000000006</v>
      </c>
      <c r="I20" s="435">
        <v>735</v>
      </c>
      <c r="J20" s="435">
        <v>1155</v>
      </c>
      <c r="K20" s="435">
        <v>878.18175821852356</v>
      </c>
      <c r="L20" s="435">
        <v>109559.2</v>
      </c>
      <c r="M20" s="435">
        <v>1207.5</v>
      </c>
      <c r="N20" s="435">
        <v>1491</v>
      </c>
      <c r="O20" s="435">
        <v>1301.2500530931163</v>
      </c>
      <c r="P20" s="435">
        <v>36144.299999999996</v>
      </c>
      <c r="Q20" s="435">
        <v>1207.5</v>
      </c>
      <c r="R20" s="435">
        <v>1522.5</v>
      </c>
      <c r="S20" s="435">
        <v>1309.509919004036</v>
      </c>
      <c r="T20" s="435">
        <v>33477</v>
      </c>
      <c r="U20" s="435">
        <v>1207.5</v>
      </c>
      <c r="V20" s="435">
        <v>1522.5</v>
      </c>
      <c r="W20" s="435">
        <v>1323.433963127799</v>
      </c>
      <c r="X20" s="434">
        <v>29849.200000000001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</row>
    <row r="21" spans="2:50" ht="13.5" customHeight="1" x14ac:dyDescent="0.15">
      <c r="B21" s="432"/>
      <c r="C21" s="433">
        <v>3</v>
      </c>
      <c r="D21" s="434"/>
      <c r="E21" s="435">
        <v>2310</v>
      </c>
      <c r="F21" s="435">
        <v>3150</v>
      </c>
      <c r="G21" s="435">
        <v>2694.5769951196039</v>
      </c>
      <c r="H21" s="435">
        <v>38455.199999999997</v>
      </c>
      <c r="I21" s="435">
        <v>840</v>
      </c>
      <c r="J21" s="435">
        <v>1198.05</v>
      </c>
      <c r="K21" s="435">
        <v>1015.398206933443</v>
      </c>
      <c r="L21" s="435">
        <v>100929.8</v>
      </c>
      <c r="M21" s="435">
        <v>1207.5</v>
      </c>
      <c r="N21" s="435">
        <v>1564.5</v>
      </c>
      <c r="O21" s="435">
        <v>1350.5744149748082</v>
      </c>
      <c r="P21" s="435">
        <v>34460.6</v>
      </c>
      <c r="Q21" s="435">
        <v>1207.5</v>
      </c>
      <c r="R21" s="435">
        <v>1659</v>
      </c>
      <c r="S21" s="435">
        <v>1368.8319160269466</v>
      </c>
      <c r="T21" s="435">
        <v>28983.699999999997</v>
      </c>
      <c r="U21" s="435">
        <v>1207.5</v>
      </c>
      <c r="V21" s="435">
        <v>1659</v>
      </c>
      <c r="W21" s="435">
        <v>1360.9999005998584</v>
      </c>
      <c r="X21" s="434">
        <v>26899.7</v>
      </c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</row>
    <row r="22" spans="2:50" ht="13.5" customHeight="1" x14ac:dyDescent="0.15">
      <c r="B22" s="432"/>
      <c r="C22" s="433">
        <v>4</v>
      </c>
      <c r="D22" s="434"/>
      <c r="E22" s="435">
        <v>2376</v>
      </c>
      <c r="F22" s="435">
        <v>3024</v>
      </c>
      <c r="G22" s="435">
        <v>2655.2237327413877</v>
      </c>
      <c r="H22" s="435">
        <v>51402.9</v>
      </c>
      <c r="I22" s="435">
        <v>918</v>
      </c>
      <c r="J22" s="435">
        <v>1188</v>
      </c>
      <c r="K22" s="435">
        <v>1013.852021990802</v>
      </c>
      <c r="L22" s="435">
        <v>152256.19999999998</v>
      </c>
      <c r="M22" s="435">
        <v>1296</v>
      </c>
      <c r="N22" s="435">
        <v>1625.4</v>
      </c>
      <c r="O22" s="435">
        <v>1381.4392658450704</v>
      </c>
      <c r="P22" s="435">
        <v>45240.800000000003</v>
      </c>
      <c r="Q22" s="435">
        <v>1296</v>
      </c>
      <c r="R22" s="435">
        <v>1620</v>
      </c>
      <c r="S22" s="435">
        <v>1374.5748328199481</v>
      </c>
      <c r="T22" s="435">
        <v>36340.300000000003</v>
      </c>
      <c r="U22" s="435">
        <v>1296</v>
      </c>
      <c r="V22" s="435">
        <v>1625.4</v>
      </c>
      <c r="W22" s="435">
        <v>1376.1481953969217</v>
      </c>
      <c r="X22" s="434">
        <v>36677.599999999999</v>
      </c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</row>
    <row r="23" spans="2:50" ht="13.5" customHeight="1" x14ac:dyDescent="0.15">
      <c r="B23" s="437"/>
      <c r="C23" s="438">
        <v>5</v>
      </c>
      <c r="D23" s="431"/>
      <c r="E23" s="430">
        <v>2268</v>
      </c>
      <c r="F23" s="430">
        <v>3024</v>
      </c>
      <c r="G23" s="430">
        <v>2640.1011197625567</v>
      </c>
      <c r="H23" s="430">
        <v>36684.5</v>
      </c>
      <c r="I23" s="430">
        <v>918</v>
      </c>
      <c r="J23" s="430">
        <v>1404</v>
      </c>
      <c r="K23" s="430">
        <v>1110.6565716956852</v>
      </c>
      <c r="L23" s="430">
        <v>92853.400000000009</v>
      </c>
      <c r="M23" s="430">
        <v>1296</v>
      </c>
      <c r="N23" s="430">
        <v>1512</v>
      </c>
      <c r="O23" s="430">
        <v>1367.7054795285708</v>
      </c>
      <c r="P23" s="430">
        <v>41487.199999999997</v>
      </c>
      <c r="Q23" s="430">
        <v>1296</v>
      </c>
      <c r="R23" s="430">
        <v>1512</v>
      </c>
      <c r="S23" s="430">
        <v>1375.7599865810303</v>
      </c>
      <c r="T23" s="430">
        <v>32996.800000000003</v>
      </c>
      <c r="U23" s="430">
        <v>1296</v>
      </c>
      <c r="V23" s="430">
        <v>1512</v>
      </c>
      <c r="W23" s="430">
        <v>1378.2632958604352</v>
      </c>
      <c r="X23" s="431">
        <v>31254.2</v>
      </c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</row>
    <row r="24" spans="2:50" ht="13.5" customHeight="1" x14ac:dyDescent="0.15">
      <c r="B24" s="439"/>
      <c r="C24" s="440"/>
      <c r="D24" s="441"/>
      <c r="E24" s="435"/>
      <c r="F24" s="435"/>
      <c r="G24" s="435"/>
      <c r="H24" s="435"/>
      <c r="I24" s="435"/>
      <c r="J24" s="435"/>
      <c r="K24" s="435"/>
      <c r="L24" s="435"/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</row>
    <row r="25" spans="2:50" ht="13.5" customHeight="1" x14ac:dyDescent="0.15">
      <c r="B25" s="410"/>
      <c r="C25" s="440"/>
      <c r="D25" s="442"/>
      <c r="E25" s="435"/>
      <c r="F25" s="435"/>
      <c r="G25" s="435"/>
      <c r="H25" s="435"/>
      <c r="I25" s="435"/>
      <c r="J25" s="435"/>
      <c r="K25" s="435"/>
      <c r="L25" s="435"/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</row>
    <row r="26" spans="2:50" ht="13.5" customHeight="1" x14ac:dyDescent="0.15">
      <c r="B26" s="439" t="s">
        <v>128</v>
      </c>
      <c r="C26" s="440"/>
      <c r="D26" s="441"/>
      <c r="E26" s="435"/>
      <c r="F26" s="435"/>
      <c r="G26" s="435"/>
      <c r="H26" s="435"/>
      <c r="I26" s="435"/>
      <c r="J26" s="435"/>
      <c r="K26" s="435"/>
      <c r="L26" s="435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</row>
    <row r="27" spans="2:50" ht="13.5" customHeight="1" x14ac:dyDescent="0.15">
      <c r="B27" s="413">
        <v>41766</v>
      </c>
      <c r="C27" s="414"/>
      <c r="D27" s="415">
        <v>41771</v>
      </c>
      <c r="E27" s="443">
        <v>2376</v>
      </c>
      <c r="F27" s="443">
        <v>3024</v>
      </c>
      <c r="G27" s="443">
        <v>2614.9121986410537</v>
      </c>
      <c r="H27" s="443">
        <v>8934.2000000000007</v>
      </c>
      <c r="I27" s="443">
        <v>918</v>
      </c>
      <c r="J27" s="443">
        <v>1188</v>
      </c>
      <c r="K27" s="443">
        <v>1081.647522271081</v>
      </c>
      <c r="L27" s="443">
        <v>41276</v>
      </c>
      <c r="M27" s="443">
        <v>1296</v>
      </c>
      <c r="N27" s="443">
        <v>1512</v>
      </c>
      <c r="O27" s="443">
        <v>1367.2599944386216</v>
      </c>
      <c r="P27" s="443">
        <v>8404.6</v>
      </c>
      <c r="Q27" s="443">
        <v>1296</v>
      </c>
      <c r="R27" s="443">
        <v>1512</v>
      </c>
      <c r="S27" s="443">
        <v>1366.7780328154997</v>
      </c>
      <c r="T27" s="443">
        <v>6826.1</v>
      </c>
      <c r="U27" s="443">
        <v>1296</v>
      </c>
      <c r="V27" s="443">
        <v>1512</v>
      </c>
      <c r="W27" s="443">
        <v>1362.7603250953728</v>
      </c>
      <c r="X27" s="443">
        <v>5881</v>
      </c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</row>
    <row r="28" spans="2:50" ht="13.5" customHeight="1" x14ac:dyDescent="0.15">
      <c r="B28" s="416" t="s">
        <v>129</v>
      </c>
      <c r="C28" s="417"/>
      <c r="D28" s="415"/>
      <c r="E28" s="435"/>
      <c r="F28" s="435"/>
      <c r="G28" s="435"/>
      <c r="H28" s="435"/>
      <c r="I28" s="435"/>
      <c r="J28" s="435"/>
      <c r="K28" s="435"/>
      <c r="L28" s="435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</row>
    <row r="29" spans="2:50" ht="13.5" customHeight="1" x14ac:dyDescent="0.15">
      <c r="B29" s="413">
        <v>41772</v>
      </c>
      <c r="C29" s="414"/>
      <c r="D29" s="415">
        <v>41778</v>
      </c>
      <c r="E29" s="443">
        <v>2376</v>
      </c>
      <c r="F29" s="443">
        <v>3015.36</v>
      </c>
      <c r="G29" s="443">
        <v>2676.2804853465645</v>
      </c>
      <c r="H29" s="443">
        <v>7235</v>
      </c>
      <c r="I29" s="443">
        <v>972</v>
      </c>
      <c r="J29" s="443">
        <v>1250.6400000000001</v>
      </c>
      <c r="K29" s="443">
        <v>1115.6038685605063</v>
      </c>
      <c r="L29" s="443">
        <v>23532.3</v>
      </c>
      <c r="M29" s="443">
        <v>1296</v>
      </c>
      <c r="N29" s="443">
        <v>1512</v>
      </c>
      <c r="O29" s="443">
        <v>1356.5021865407316</v>
      </c>
      <c r="P29" s="443">
        <v>14093.6</v>
      </c>
      <c r="Q29" s="443">
        <v>1296</v>
      </c>
      <c r="R29" s="443">
        <v>1512</v>
      </c>
      <c r="S29" s="443">
        <v>1365.5203158387426</v>
      </c>
      <c r="T29" s="443">
        <v>8724.7000000000007</v>
      </c>
      <c r="U29" s="443">
        <v>1296</v>
      </c>
      <c r="V29" s="443">
        <v>1512</v>
      </c>
      <c r="W29" s="443">
        <v>1375.2956063567599</v>
      </c>
      <c r="X29" s="443">
        <v>11034.2</v>
      </c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</row>
    <row r="30" spans="2:50" ht="13.5" customHeight="1" x14ac:dyDescent="0.15">
      <c r="B30" s="416" t="s">
        <v>130</v>
      </c>
      <c r="C30" s="417"/>
      <c r="D30" s="415"/>
      <c r="E30" s="435"/>
      <c r="F30" s="435"/>
      <c r="G30" s="435"/>
      <c r="H30" s="435"/>
      <c r="I30" s="435"/>
      <c r="J30" s="435"/>
      <c r="K30" s="435"/>
      <c r="L30" s="435"/>
      <c r="M30" s="435"/>
      <c r="N30" s="435"/>
      <c r="O30" s="435"/>
      <c r="P30" s="435"/>
      <c r="Q30" s="435"/>
      <c r="R30" s="435"/>
      <c r="S30" s="435"/>
      <c r="T30" s="435"/>
      <c r="U30" s="435"/>
      <c r="V30" s="435"/>
      <c r="W30" s="435"/>
      <c r="X30" s="435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</row>
    <row r="31" spans="2:50" ht="13.5" customHeight="1" x14ac:dyDescent="0.15">
      <c r="B31" s="413">
        <v>41779</v>
      </c>
      <c r="C31" s="414"/>
      <c r="D31" s="415">
        <v>41785</v>
      </c>
      <c r="E31" s="443">
        <v>2268</v>
      </c>
      <c r="F31" s="443">
        <v>2916</v>
      </c>
      <c r="G31" s="443">
        <v>2627.4434156378597</v>
      </c>
      <c r="H31" s="443">
        <v>8926.2000000000007</v>
      </c>
      <c r="I31" s="443">
        <v>972</v>
      </c>
      <c r="J31" s="443">
        <v>1367.4960000000001</v>
      </c>
      <c r="K31" s="443">
        <v>1129.8399643481539</v>
      </c>
      <c r="L31" s="443">
        <v>14330.1</v>
      </c>
      <c r="M31" s="443">
        <v>1296</v>
      </c>
      <c r="N31" s="443">
        <v>1512</v>
      </c>
      <c r="O31" s="443">
        <v>1365.9755068605373</v>
      </c>
      <c r="P31" s="443">
        <v>9494.9</v>
      </c>
      <c r="Q31" s="443">
        <v>1296</v>
      </c>
      <c r="R31" s="443">
        <v>1512</v>
      </c>
      <c r="S31" s="443">
        <v>1368.4834709450886</v>
      </c>
      <c r="T31" s="443">
        <v>7534.3</v>
      </c>
      <c r="U31" s="443">
        <v>1296</v>
      </c>
      <c r="V31" s="443">
        <v>1512</v>
      </c>
      <c r="W31" s="443">
        <v>1379.1094002863701</v>
      </c>
      <c r="X31" s="443">
        <v>6928.7</v>
      </c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</row>
    <row r="32" spans="2:50" ht="13.5" customHeight="1" x14ac:dyDescent="0.15">
      <c r="B32" s="416" t="s">
        <v>131</v>
      </c>
      <c r="C32" s="417"/>
      <c r="D32" s="415"/>
      <c r="E32" s="435"/>
      <c r="F32" s="435"/>
      <c r="G32" s="435"/>
      <c r="H32" s="435"/>
      <c r="I32" s="435"/>
      <c r="J32" s="435"/>
      <c r="K32" s="435"/>
      <c r="L32" s="435"/>
      <c r="M32" s="435"/>
      <c r="N32" s="435"/>
      <c r="O32" s="435"/>
      <c r="P32" s="435"/>
      <c r="Q32" s="435"/>
      <c r="R32" s="435"/>
      <c r="S32" s="435"/>
      <c r="T32" s="435"/>
      <c r="U32" s="435"/>
      <c r="V32" s="435"/>
      <c r="W32" s="435"/>
      <c r="X32" s="435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</row>
    <row r="33" spans="2:25" ht="13.5" customHeight="1" x14ac:dyDescent="0.15">
      <c r="B33" s="413">
        <v>41786</v>
      </c>
      <c r="C33" s="414"/>
      <c r="D33" s="415">
        <v>41792</v>
      </c>
      <c r="E33" s="131">
        <v>2484</v>
      </c>
      <c r="F33" s="131">
        <v>2916</v>
      </c>
      <c r="G33" s="131">
        <v>2646.9229211792344</v>
      </c>
      <c r="H33" s="443">
        <v>11589.1</v>
      </c>
      <c r="I33" s="131">
        <v>918</v>
      </c>
      <c r="J33" s="131">
        <v>1404</v>
      </c>
      <c r="K33" s="131">
        <v>1115.8466386955276</v>
      </c>
      <c r="L33" s="443">
        <v>13715</v>
      </c>
      <c r="M33" s="131">
        <v>1350</v>
      </c>
      <c r="N33" s="131">
        <v>1512</v>
      </c>
      <c r="O33" s="131">
        <v>1392.6994826694258</v>
      </c>
      <c r="P33" s="443">
        <v>9494.1</v>
      </c>
      <c r="Q33" s="131">
        <v>1350</v>
      </c>
      <c r="R33" s="131">
        <v>1512</v>
      </c>
      <c r="S33" s="131">
        <v>1417.0263113917003</v>
      </c>
      <c r="T33" s="443">
        <v>9911.7000000000007</v>
      </c>
      <c r="U33" s="131">
        <v>1350</v>
      </c>
      <c r="V33" s="131">
        <v>1512</v>
      </c>
      <c r="W33" s="131">
        <v>1412.5103693181818</v>
      </c>
      <c r="X33" s="443">
        <v>7410.3</v>
      </c>
    </row>
    <row r="34" spans="2:25" ht="13.5" customHeight="1" x14ac:dyDescent="0.15">
      <c r="B34" s="416" t="s">
        <v>132</v>
      </c>
      <c r="C34" s="417"/>
      <c r="D34" s="415"/>
      <c r="E34" s="435"/>
      <c r="F34" s="435"/>
      <c r="G34" s="435"/>
      <c r="H34" s="435"/>
      <c r="I34" s="435"/>
      <c r="J34" s="435"/>
      <c r="K34" s="435"/>
      <c r="L34" s="435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</row>
    <row r="35" spans="2:25" ht="13.5" customHeight="1" x14ac:dyDescent="0.15">
      <c r="B35" s="418"/>
      <c r="C35" s="419"/>
      <c r="D35" s="420"/>
      <c r="E35" s="129"/>
      <c r="F35" s="129"/>
      <c r="G35" s="129"/>
      <c r="H35" s="444"/>
      <c r="I35" s="129"/>
      <c r="J35" s="129"/>
      <c r="K35" s="129"/>
      <c r="L35" s="444"/>
      <c r="M35" s="129"/>
      <c r="N35" s="129"/>
      <c r="O35" s="129"/>
      <c r="P35" s="444"/>
      <c r="Q35" s="129"/>
      <c r="R35" s="129"/>
      <c r="S35" s="129"/>
      <c r="T35" s="444"/>
      <c r="U35" s="129"/>
      <c r="V35" s="129"/>
      <c r="W35" s="129"/>
      <c r="X35" s="444"/>
    </row>
    <row r="36" spans="2:25" ht="3.75" customHeight="1" x14ac:dyDescent="0.15">
      <c r="B36" s="194"/>
      <c r="C36" s="187"/>
      <c r="D36" s="187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</row>
    <row r="37" spans="2:25" ht="13.5" customHeight="1" x14ac:dyDescent="0.15">
      <c r="B37" s="186"/>
      <c r="C37" s="445"/>
      <c r="D37" s="445"/>
    </row>
    <row r="38" spans="2:25" ht="13.5" customHeight="1" x14ac:dyDescent="0.15">
      <c r="B38" s="234"/>
      <c r="C38" s="445"/>
      <c r="D38" s="445"/>
      <c r="X38" s="364"/>
      <c r="Y38" s="182"/>
    </row>
    <row r="39" spans="2:25" ht="13.5" customHeight="1" x14ac:dyDescent="0.15">
      <c r="B39" s="234"/>
      <c r="C39" s="445"/>
      <c r="D39" s="445"/>
      <c r="X39" s="364"/>
      <c r="Y39" s="182"/>
    </row>
    <row r="40" spans="2:25" ht="13.5" customHeight="1" x14ac:dyDescent="0.15">
      <c r="B40" s="234"/>
      <c r="C40" s="445"/>
      <c r="D40" s="445"/>
      <c r="X40" s="364"/>
      <c r="Y40" s="182"/>
    </row>
    <row r="41" spans="2:25" ht="13.5" customHeight="1" x14ac:dyDescent="0.15">
      <c r="B41" s="186"/>
      <c r="C41" s="445"/>
      <c r="E41" s="183"/>
      <c r="F41" s="183"/>
      <c r="G41" s="183"/>
      <c r="H41" s="183"/>
      <c r="I41" s="183"/>
      <c r="J41" s="183"/>
      <c r="K41" s="182"/>
      <c r="X41" s="364"/>
      <c r="Y41" s="182"/>
    </row>
    <row r="42" spans="2:25" ht="13.5" customHeight="1" x14ac:dyDescent="0.15">
      <c r="B42" s="186"/>
      <c r="C42" s="445"/>
      <c r="E42" s="183"/>
      <c r="F42" s="183"/>
      <c r="G42" s="183"/>
      <c r="H42" s="183"/>
      <c r="I42" s="183"/>
      <c r="J42" s="183"/>
      <c r="K42" s="182"/>
      <c r="X42" s="364"/>
      <c r="Y42" s="182"/>
    </row>
    <row r="43" spans="2:25" ht="13.5" customHeight="1" x14ac:dyDescent="0.15">
      <c r="B43" s="186"/>
      <c r="C43" s="445"/>
      <c r="E43" s="183"/>
      <c r="F43" s="183"/>
      <c r="G43" s="183"/>
      <c r="H43" s="183"/>
      <c r="I43" s="183"/>
      <c r="J43" s="183"/>
      <c r="K43" s="182"/>
      <c r="X43" s="433"/>
      <c r="Y43" s="182"/>
    </row>
    <row r="44" spans="2:25" ht="13.5" x14ac:dyDescent="0.15">
      <c r="E44" s="183"/>
      <c r="F44" s="183"/>
      <c r="G44" s="183"/>
      <c r="H44" s="183"/>
      <c r="I44" s="183"/>
      <c r="J44" s="183"/>
      <c r="K44" s="182"/>
      <c r="X44" s="433"/>
      <c r="Y44" s="182"/>
    </row>
    <row r="45" spans="2:25" x14ac:dyDescent="0.15">
      <c r="X45" s="433"/>
      <c r="Y45" s="182"/>
    </row>
    <row r="46" spans="2:25" x14ac:dyDescent="0.15">
      <c r="X46" s="433"/>
      <c r="Y46" s="182"/>
    </row>
    <row r="47" spans="2:25" x14ac:dyDescent="0.15">
      <c r="X47" s="433"/>
      <c r="Y47" s="182"/>
    </row>
    <row r="48" spans="2:25" x14ac:dyDescent="0.15">
      <c r="X48" s="433"/>
      <c r="Y48" s="182"/>
    </row>
    <row r="49" spans="24:25" x14ac:dyDescent="0.15">
      <c r="X49" s="433"/>
      <c r="Y49" s="182"/>
    </row>
    <row r="50" spans="24:25" x14ac:dyDescent="0.15">
      <c r="X50" s="433"/>
      <c r="Y50" s="182"/>
    </row>
    <row r="51" spans="24:25" x14ac:dyDescent="0.15">
      <c r="X51" s="182"/>
      <c r="Y51" s="182"/>
    </row>
    <row r="52" spans="24:25" x14ac:dyDescent="0.15">
      <c r="X52" s="182"/>
      <c r="Y52" s="182"/>
    </row>
  </sheetData>
  <phoneticPr fontId="6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zoomScaleNormal="100" workbookViewId="0"/>
  </sheetViews>
  <sheetFormatPr defaultColWidth="7.5" defaultRowHeight="12" x14ac:dyDescent="0.15"/>
  <cols>
    <col min="1" max="1" width="1.625" style="185" customWidth="1"/>
    <col min="2" max="2" width="7.25" style="185" customWidth="1"/>
    <col min="3" max="3" width="2.875" style="185" customWidth="1"/>
    <col min="4" max="4" width="6.875" style="185" customWidth="1"/>
    <col min="5" max="7" width="5.875" style="185" customWidth="1"/>
    <col min="8" max="8" width="8.125" style="185" customWidth="1"/>
    <col min="9" max="11" width="5.875" style="185" customWidth="1"/>
    <col min="12" max="12" width="8.125" style="185" customWidth="1"/>
    <col min="13" max="15" width="5.875" style="185" customWidth="1"/>
    <col min="16" max="16" width="8.125" style="185" customWidth="1"/>
    <col min="17" max="16384" width="7.5" style="185"/>
  </cols>
  <sheetData>
    <row r="1" spans="1:35" ht="15" customHeight="1" x14ac:dyDescent="0.15">
      <c r="A1" s="136"/>
      <c r="B1" s="426"/>
      <c r="C1" s="426"/>
      <c r="D1" s="426"/>
      <c r="R1" s="135"/>
      <c r="S1" s="427"/>
      <c r="T1" s="427"/>
      <c r="U1" s="427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</row>
    <row r="2" spans="1:35" ht="12.75" customHeight="1" x14ac:dyDescent="0.15">
      <c r="B2" s="136" t="str">
        <f>近乳22!B2</f>
        <v>(3)乳牛チルド「2」の品目別価格　（つづき）</v>
      </c>
      <c r="C2" s="428"/>
      <c r="D2" s="428"/>
      <c r="R2" s="182"/>
      <c r="S2" s="135"/>
      <c r="T2" s="429"/>
      <c r="U2" s="429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</row>
    <row r="3" spans="1:35" ht="12.75" customHeight="1" x14ac:dyDescent="0.15">
      <c r="B3" s="428"/>
      <c r="C3" s="428"/>
      <c r="D3" s="428"/>
      <c r="P3" s="186" t="s">
        <v>89</v>
      </c>
      <c r="R3" s="182"/>
      <c r="S3" s="429"/>
      <c r="T3" s="429"/>
      <c r="U3" s="429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7"/>
      <c r="AH3" s="182"/>
      <c r="AI3" s="182"/>
    </row>
    <row r="4" spans="1:35" ht="3.75" customHeight="1" x14ac:dyDescent="0.15"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</row>
    <row r="5" spans="1:35" ht="13.5" customHeight="1" x14ac:dyDescent="0.15">
      <c r="B5" s="140"/>
      <c r="C5" s="355" t="s">
        <v>261</v>
      </c>
      <c r="D5" s="354"/>
      <c r="E5" s="385" t="s">
        <v>292</v>
      </c>
      <c r="F5" s="386"/>
      <c r="G5" s="386"/>
      <c r="H5" s="387"/>
      <c r="I5" s="385" t="s">
        <v>293</v>
      </c>
      <c r="J5" s="386"/>
      <c r="K5" s="386"/>
      <c r="L5" s="387"/>
      <c r="M5" s="385" t="s">
        <v>295</v>
      </c>
      <c r="N5" s="386"/>
      <c r="O5" s="386"/>
      <c r="P5" s="387"/>
      <c r="R5" s="182"/>
      <c r="S5" s="135"/>
      <c r="T5" s="388"/>
      <c r="U5" s="389"/>
      <c r="V5" s="350"/>
      <c r="W5" s="350"/>
      <c r="X5" s="350"/>
      <c r="Y5" s="350"/>
      <c r="Z5" s="350"/>
      <c r="AA5" s="350"/>
      <c r="AB5" s="350"/>
      <c r="AC5" s="350"/>
      <c r="AD5" s="350"/>
      <c r="AE5" s="350"/>
      <c r="AF5" s="350"/>
      <c r="AG5" s="350"/>
      <c r="AH5" s="182"/>
      <c r="AI5" s="182"/>
    </row>
    <row r="6" spans="1:35" ht="13.5" customHeight="1" x14ac:dyDescent="0.15">
      <c r="B6" s="358" t="s">
        <v>280</v>
      </c>
      <c r="C6" s="389"/>
      <c r="D6" s="360"/>
      <c r="E6" s="391" t="s">
        <v>281</v>
      </c>
      <c r="F6" s="391" t="s">
        <v>174</v>
      </c>
      <c r="G6" s="391" t="s">
        <v>282</v>
      </c>
      <c r="H6" s="391" t="s">
        <v>100</v>
      </c>
      <c r="I6" s="391" t="s">
        <v>281</v>
      </c>
      <c r="J6" s="391" t="s">
        <v>174</v>
      </c>
      <c r="K6" s="391" t="s">
        <v>282</v>
      </c>
      <c r="L6" s="391" t="s">
        <v>100</v>
      </c>
      <c r="M6" s="391" t="s">
        <v>281</v>
      </c>
      <c r="N6" s="391" t="s">
        <v>174</v>
      </c>
      <c r="O6" s="391" t="s">
        <v>282</v>
      </c>
      <c r="P6" s="391" t="s">
        <v>100</v>
      </c>
      <c r="R6" s="182"/>
      <c r="S6" s="389"/>
      <c r="T6" s="389"/>
      <c r="U6" s="389"/>
      <c r="V6" s="392"/>
      <c r="W6" s="392"/>
      <c r="X6" s="392"/>
      <c r="Y6" s="392"/>
      <c r="Z6" s="392"/>
      <c r="AA6" s="392"/>
      <c r="AB6" s="392"/>
      <c r="AC6" s="392"/>
      <c r="AD6" s="392"/>
      <c r="AE6" s="392"/>
      <c r="AF6" s="392"/>
      <c r="AG6" s="392"/>
      <c r="AH6" s="182"/>
      <c r="AI6" s="182"/>
    </row>
    <row r="7" spans="1:35" ht="13.5" customHeight="1" x14ac:dyDescent="0.15">
      <c r="B7" s="150"/>
      <c r="C7" s="151"/>
      <c r="D7" s="166"/>
      <c r="E7" s="393"/>
      <c r="F7" s="393"/>
      <c r="G7" s="393" t="s">
        <v>283</v>
      </c>
      <c r="H7" s="393"/>
      <c r="I7" s="393"/>
      <c r="J7" s="393"/>
      <c r="K7" s="393" t="s">
        <v>283</v>
      </c>
      <c r="L7" s="393"/>
      <c r="M7" s="393"/>
      <c r="N7" s="393"/>
      <c r="O7" s="393" t="s">
        <v>283</v>
      </c>
      <c r="P7" s="393"/>
      <c r="R7" s="182"/>
      <c r="S7" s="135"/>
      <c r="T7" s="135"/>
      <c r="U7" s="135"/>
      <c r="V7" s="392"/>
      <c r="W7" s="392"/>
      <c r="X7" s="392"/>
      <c r="Y7" s="392"/>
      <c r="Z7" s="392"/>
      <c r="AA7" s="392"/>
      <c r="AB7" s="392"/>
      <c r="AC7" s="392"/>
      <c r="AD7" s="392"/>
      <c r="AE7" s="392"/>
      <c r="AF7" s="392"/>
      <c r="AG7" s="392"/>
      <c r="AH7" s="182"/>
      <c r="AI7" s="182"/>
    </row>
    <row r="8" spans="1:35" ht="13.5" customHeight="1" x14ac:dyDescent="0.15">
      <c r="B8" s="290" t="s">
        <v>304</v>
      </c>
      <c r="C8" s="315">
        <v>23</v>
      </c>
      <c r="D8" s="156" t="s">
        <v>305</v>
      </c>
      <c r="E8" s="321">
        <v>819</v>
      </c>
      <c r="F8" s="321">
        <v>1365</v>
      </c>
      <c r="G8" s="331">
        <v>1018.7027591640302</v>
      </c>
      <c r="H8" s="321">
        <v>319634.30000000005</v>
      </c>
      <c r="I8" s="321">
        <v>787.5</v>
      </c>
      <c r="J8" s="321">
        <v>1050</v>
      </c>
      <c r="K8" s="321">
        <v>899.01724335340441</v>
      </c>
      <c r="L8" s="321">
        <v>373585</v>
      </c>
      <c r="M8" s="321">
        <v>966</v>
      </c>
      <c r="N8" s="321">
        <v>1720.95</v>
      </c>
      <c r="O8" s="321">
        <v>1308.3583822253722</v>
      </c>
      <c r="P8" s="331">
        <v>802859.9</v>
      </c>
      <c r="Q8" s="213"/>
      <c r="R8" s="182"/>
      <c r="S8" s="139"/>
      <c r="T8" s="349"/>
      <c r="U8" s="135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364"/>
      <c r="AG8" s="364"/>
      <c r="AH8" s="182"/>
      <c r="AI8" s="182"/>
    </row>
    <row r="9" spans="1:35" ht="13.5" customHeight="1" x14ac:dyDescent="0.15">
      <c r="B9" s="293"/>
      <c r="C9" s="349">
        <v>24</v>
      </c>
      <c r="D9" s="160"/>
      <c r="E9" s="380">
        <v>787.5</v>
      </c>
      <c r="F9" s="380">
        <v>1785</v>
      </c>
      <c r="G9" s="164">
        <v>880.75403508965235</v>
      </c>
      <c r="H9" s="380">
        <v>393254.19999999995</v>
      </c>
      <c r="I9" s="380">
        <v>681.97500000000002</v>
      </c>
      <c r="J9" s="380">
        <v>1365</v>
      </c>
      <c r="K9" s="164">
        <v>819.7377551363528</v>
      </c>
      <c r="L9" s="380">
        <v>395767.6</v>
      </c>
      <c r="M9" s="380">
        <v>896.7</v>
      </c>
      <c r="N9" s="380">
        <v>2467.5</v>
      </c>
      <c r="O9" s="164">
        <v>1190.7296475764488</v>
      </c>
      <c r="P9" s="446">
        <v>984744.00000000012</v>
      </c>
      <c r="Q9" s="213"/>
      <c r="R9" s="182"/>
      <c r="S9" s="139"/>
      <c r="T9" s="349"/>
      <c r="U9" s="135"/>
      <c r="V9" s="364"/>
      <c r="W9" s="364"/>
      <c r="X9" s="364"/>
      <c r="Y9" s="364"/>
      <c r="Z9" s="364"/>
      <c r="AA9" s="364"/>
      <c r="AB9" s="364"/>
      <c r="AC9" s="364"/>
      <c r="AD9" s="364"/>
      <c r="AE9" s="364"/>
      <c r="AF9" s="364"/>
      <c r="AG9" s="364"/>
      <c r="AH9" s="182"/>
      <c r="AI9" s="182"/>
    </row>
    <row r="10" spans="1:35" ht="13.5" customHeight="1" x14ac:dyDescent="0.15">
      <c r="B10" s="367"/>
      <c r="C10" s="318">
        <v>25</v>
      </c>
      <c r="D10" s="166"/>
      <c r="E10" s="430">
        <v>891.97500000000002</v>
      </c>
      <c r="F10" s="430">
        <v>1470</v>
      </c>
      <c r="G10" s="430">
        <v>1140.0818005888095</v>
      </c>
      <c r="H10" s="430">
        <v>418681.19999999995</v>
      </c>
      <c r="I10" s="430">
        <v>714</v>
      </c>
      <c r="J10" s="430">
        <v>1172.8500000000001</v>
      </c>
      <c r="K10" s="430">
        <v>918.65309145187405</v>
      </c>
      <c r="L10" s="430">
        <v>454194.10000000009</v>
      </c>
      <c r="M10" s="430">
        <v>1050</v>
      </c>
      <c r="N10" s="430">
        <v>1659</v>
      </c>
      <c r="O10" s="430">
        <v>1407.2373028867189</v>
      </c>
      <c r="P10" s="431">
        <v>1435492.9999999998</v>
      </c>
      <c r="Q10" s="182"/>
      <c r="R10" s="182"/>
      <c r="S10" s="139"/>
      <c r="T10" s="349"/>
      <c r="U10" s="135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82"/>
      <c r="AI10" s="182"/>
    </row>
    <row r="11" spans="1:35" ht="13.5" customHeight="1" x14ac:dyDescent="0.15">
      <c r="B11" s="432"/>
      <c r="C11" s="433">
        <v>5</v>
      </c>
      <c r="D11" s="434"/>
      <c r="E11" s="435">
        <v>997.5</v>
      </c>
      <c r="F11" s="435">
        <v>1344</v>
      </c>
      <c r="G11" s="435">
        <v>1120.5576031491473</v>
      </c>
      <c r="H11" s="435">
        <v>35847.899999999994</v>
      </c>
      <c r="I11" s="435">
        <v>819</v>
      </c>
      <c r="J11" s="435">
        <v>945</v>
      </c>
      <c r="K11" s="435">
        <v>897.19141655833437</v>
      </c>
      <c r="L11" s="435">
        <v>39388.700000000004</v>
      </c>
      <c r="M11" s="435">
        <v>1239</v>
      </c>
      <c r="N11" s="435">
        <v>1522.5</v>
      </c>
      <c r="O11" s="435">
        <v>1410.7950389534421</v>
      </c>
      <c r="P11" s="434">
        <v>98121.1</v>
      </c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</row>
    <row r="12" spans="1:35" ht="13.5" customHeight="1" x14ac:dyDescent="0.15">
      <c r="B12" s="432"/>
      <c r="C12" s="433">
        <v>6</v>
      </c>
      <c r="D12" s="434"/>
      <c r="E12" s="435">
        <v>1050</v>
      </c>
      <c r="F12" s="435">
        <v>1344</v>
      </c>
      <c r="G12" s="435">
        <v>1164.2863455389997</v>
      </c>
      <c r="H12" s="435">
        <v>33602.899999999994</v>
      </c>
      <c r="I12" s="435">
        <v>840</v>
      </c>
      <c r="J12" s="435">
        <v>997.5</v>
      </c>
      <c r="K12" s="435">
        <v>899.98325931721786</v>
      </c>
      <c r="L12" s="435">
        <v>34446.899999999994</v>
      </c>
      <c r="M12" s="435">
        <v>1253.7</v>
      </c>
      <c r="N12" s="435">
        <v>1574.2650000000001</v>
      </c>
      <c r="O12" s="435">
        <v>1418.7917916666665</v>
      </c>
      <c r="P12" s="434">
        <v>113361.3</v>
      </c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</row>
    <row r="13" spans="1:35" ht="13.5" customHeight="1" x14ac:dyDescent="0.15">
      <c r="B13" s="432"/>
      <c r="C13" s="433">
        <v>7</v>
      </c>
      <c r="D13" s="434"/>
      <c r="E13" s="435">
        <v>1050</v>
      </c>
      <c r="F13" s="435">
        <v>1312.5</v>
      </c>
      <c r="G13" s="435">
        <v>1159.2366494493294</v>
      </c>
      <c r="H13" s="435">
        <v>40851</v>
      </c>
      <c r="I13" s="435">
        <v>840</v>
      </c>
      <c r="J13" s="435">
        <v>997.5</v>
      </c>
      <c r="K13" s="435">
        <v>910.03591785949743</v>
      </c>
      <c r="L13" s="435">
        <v>41039.1</v>
      </c>
      <c r="M13" s="435">
        <v>1251.18</v>
      </c>
      <c r="N13" s="435">
        <v>1550.9549999999999</v>
      </c>
      <c r="O13" s="435">
        <v>1432.6906269711114</v>
      </c>
      <c r="P13" s="434">
        <v>136013.29999999999</v>
      </c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</row>
    <row r="14" spans="1:35" ht="13.5" customHeight="1" x14ac:dyDescent="0.15">
      <c r="B14" s="432"/>
      <c r="C14" s="433">
        <v>8</v>
      </c>
      <c r="D14" s="434"/>
      <c r="E14" s="435">
        <v>1050</v>
      </c>
      <c r="F14" s="435">
        <v>1323</v>
      </c>
      <c r="G14" s="435">
        <v>1160.3580829391635</v>
      </c>
      <c r="H14" s="435">
        <v>24632</v>
      </c>
      <c r="I14" s="435">
        <v>840</v>
      </c>
      <c r="J14" s="435">
        <v>1000.02</v>
      </c>
      <c r="K14" s="435">
        <v>915.10264266976299</v>
      </c>
      <c r="L14" s="435">
        <v>26516</v>
      </c>
      <c r="M14" s="435">
        <v>1253.7</v>
      </c>
      <c r="N14" s="435">
        <v>1599.99</v>
      </c>
      <c r="O14" s="435">
        <v>1448.8649373430162</v>
      </c>
      <c r="P14" s="434">
        <v>119582.40000000001</v>
      </c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</row>
    <row r="15" spans="1:35" ht="13.5" customHeight="1" x14ac:dyDescent="0.15">
      <c r="B15" s="432"/>
      <c r="C15" s="433">
        <v>9</v>
      </c>
      <c r="D15" s="434"/>
      <c r="E15" s="435">
        <v>1050</v>
      </c>
      <c r="F15" s="435">
        <v>1365</v>
      </c>
      <c r="G15" s="435">
        <v>1170.6550242489072</v>
      </c>
      <c r="H15" s="435">
        <v>26276.199999999997</v>
      </c>
      <c r="I15" s="435">
        <v>840</v>
      </c>
      <c r="J15" s="435">
        <v>997.5</v>
      </c>
      <c r="K15" s="435">
        <v>918.05688402718783</v>
      </c>
      <c r="L15" s="435">
        <v>31105.3</v>
      </c>
      <c r="M15" s="435">
        <v>1260</v>
      </c>
      <c r="N15" s="435">
        <v>1575</v>
      </c>
      <c r="O15" s="435">
        <v>1457.3626437491232</v>
      </c>
      <c r="P15" s="434">
        <v>102842.79999999999</v>
      </c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</row>
    <row r="16" spans="1:35" ht="13.5" customHeight="1" x14ac:dyDescent="0.15">
      <c r="B16" s="432"/>
      <c r="C16" s="433">
        <v>10</v>
      </c>
      <c r="D16" s="434"/>
      <c r="E16" s="435">
        <v>1050</v>
      </c>
      <c r="F16" s="435">
        <v>1365</v>
      </c>
      <c r="G16" s="435">
        <v>1197.2984641151736</v>
      </c>
      <c r="H16" s="435">
        <v>33122.1</v>
      </c>
      <c r="I16" s="435">
        <v>840</v>
      </c>
      <c r="J16" s="435">
        <v>1050</v>
      </c>
      <c r="K16" s="435">
        <v>934.78604678301895</v>
      </c>
      <c r="L16" s="435">
        <v>43926.7</v>
      </c>
      <c r="M16" s="435">
        <v>1312.5</v>
      </c>
      <c r="N16" s="435">
        <v>1575</v>
      </c>
      <c r="O16" s="435">
        <v>1422.710759849213</v>
      </c>
      <c r="P16" s="434">
        <v>135528.29999999999</v>
      </c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</row>
    <row r="17" spans="2:35" ht="13.5" customHeight="1" x14ac:dyDescent="0.15">
      <c r="B17" s="432"/>
      <c r="C17" s="433">
        <v>11</v>
      </c>
      <c r="D17" s="434"/>
      <c r="E17" s="435">
        <v>1102.5</v>
      </c>
      <c r="F17" s="435">
        <v>1470</v>
      </c>
      <c r="G17" s="435">
        <v>1282.007939305935</v>
      </c>
      <c r="H17" s="435">
        <v>43669</v>
      </c>
      <c r="I17" s="435">
        <v>840</v>
      </c>
      <c r="J17" s="435">
        <v>1155</v>
      </c>
      <c r="K17" s="435">
        <v>982.00674202274433</v>
      </c>
      <c r="L17" s="435">
        <v>50361.899999999994</v>
      </c>
      <c r="M17" s="435">
        <v>1312.5</v>
      </c>
      <c r="N17" s="435">
        <v>1659</v>
      </c>
      <c r="O17" s="435">
        <v>1472.704626928655</v>
      </c>
      <c r="P17" s="434">
        <v>155196.1</v>
      </c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</row>
    <row r="18" spans="2:35" ht="13.5" customHeight="1" x14ac:dyDescent="0.15">
      <c r="B18" s="432"/>
      <c r="C18" s="433">
        <v>12</v>
      </c>
      <c r="D18" s="434"/>
      <c r="E18" s="435">
        <v>1207.5</v>
      </c>
      <c r="F18" s="435">
        <v>1470</v>
      </c>
      <c r="G18" s="435">
        <v>1307.931945840663</v>
      </c>
      <c r="H18" s="435">
        <v>28212.5</v>
      </c>
      <c r="I18" s="435">
        <v>840</v>
      </c>
      <c r="J18" s="435">
        <v>1172.8500000000001</v>
      </c>
      <c r="K18" s="435">
        <v>996.80737651232835</v>
      </c>
      <c r="L18" s="435">
        <v>40822.699999999997</v>
      </c>
      <c r="M18" s="435">
        <v>1311.9750000000001</v>
      </c>
      <c r="N18" s="435">
        <v>1627.5</v>
      </c>
      <c r="O18" s="435">
        <v>1413.8910816967502</v>
      </c>
      <c r="P18" s="434">
        <v>182062.6</v>
      </c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</row>
    <row r="19" spans="2:35" ht="13.5" customHeight="1" x14ac:dyDescent="0.15">
      <c r="B19" s="432" t="s">
        <v>296</v>
      </c>
      <c r="C19" s="433">
        <v>1</v>
      </c>
      <c r="D19" s="434" t="s">
        <v>297</v>
      </c>
      <c r="E19" s="435">
        <v>1155</v>
      </c>
      <c r="F19" s="435">
        <v>1470</v>
      </c>
      <c r="G19" s="435">
        <v>1276.4356122890524</v>
      </c>
      <c r="H19" s="435">
        <v>32273.8</v>
      </c>
      <c r="I19" s="435">
        <v>840</v>
      </c>
      <c r="J19" s="435">
        <v>1155</v>
      </c>
      <c r="K19" s="435">
        <v>993.0481084143521</v>
      </c>
      <c r="L19" s="435">
        <v>45359</v>
      </c>
      <c r="M19" s="435">
        <v>1354.5</v>
      </c>
      <c r="N19" s="435">
        <v>1659</v>
      </c>
      <c r="O19" s="435">
        <v>1478.8510218824674</v>
      </c>
      <c r="P19" s="434">
        <v>122989.8</v>
      </c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</row>
    <row r="20" spans="2:35" ht="13.5" customHeight="1" x14ac:dyDescent="0.15">
      <c r="B20" s="432"/>
      <c r="C20" s="433">
        <v>2</v>
      </c>
      <c r="D20" s="434"/>
      <c r="E20" s="435">
        <v>1155</v>
      </c>
      <c r="F20" s="435">
        <v>1470</v>
      </c>
      <c r="G20" s="435">
        <v>1285.3741206749942</v>
      </c>
      <c r="H20" s="435">
        <v>33110</v>
      </c>
      <c r="I20" s="435">
        <v>840</v>
      </c>
      <c r="J20" s="435">
        <v>1207.5</v>
      </c>
      <c r="K20" s="435">
        <v>992.2601098683765</v>
      </c>
      <c r="L20" s="435">
        <v>46010.700000000004</v>
      </c>
      <c r="M20" s="435">
        <v>1354.5</v>
      </c>
      <c r="N20" s="435">
        <v>1575</v>
      </c>
      <c r="O20" s="435">
        <v>1468.220205086812</v>
      </c>
      <c r="P20" s="434">
        <v>117492.6</v>
      </c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</row>
    <row r="21" spans="2:35" ht="13.5" customHeight="1" x14ac:dyDescent="0.15">
      <c r="B21" s="432"/>
      <c r="C21" s="433">
        <v>3</v>
      </c>
      <c r="D21" s="434"/>
      <c r="E21" s="435">
        <v>1207.5</v>
      </c>
      <c r="F21" s="435">
        <v>1519.3500000000001</v>
      </c>
      <c r="G21" s="435">
        <v>1341.4645822401926</v>
      </c>
      <c r="H21" s="435">
        <v>31644.800000000003</v>
      </c>
      <c r="I21" s="435">
        <v>892.5</v>
      </c>
      <c r="J21" s="435">
        <v>1260</v>
      </c>
      <c r="K21" s="435">
        <v>1015.2986085925704</v>
      </c>
      <c r="L21" s="435">
        <v>41278.100000000006</v>
      </c>
      <c r="M21" s="435">
        <v>1312.5</v>
      </c>
      <c r="N21" s="435">
        <v>1659</v>
      </c>
      <c r="O21" s="435">
        <v>1461.4707254806199</v>
      </c>
      <c r="P21" s="434">
        <v>129563.70000000001</v>
      </c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</row>
    <row r="22" spans="2:35" ht="13.5" customHeight="1" x14ac:dyDescent="0.15">
      <c r="B22" s="432"/>
      <c r="C22" s="433">
        <v>4</v>
      </c>
      <c r="D22" s="434"/>
      <c r="E22" s="435">
        <v>1296</v>
      </c>
      <c r="F22" s="435">
        <v>1625.4</v>
      </c>
      <c r="G22" s="435">
        <v>1363.6337348240513</v>
      </c>
      <c r="H22" s="435">
        <v>35686.699999999997</v>
      </c>
      <c r="I22" s="435">
        <v>972</v>
      </c>
      <c r="J22" s="435">
        <v>1134</v>
      </c>
      <c r="K22" s="435">
        <v>1033.7388615424327</v>
      </c>
      <c r="L22" s="435">
        <v>49043.199999999997</v>
      </c>
      <c r="M22" s="435">
        <v>1296</v>
      </c>
      <c r="N22" s="435">
        <v>1621.08</v>
      </c>
      <c r="O22" s="435">
        <v>1434.4207214481687</v>
      </c>
      <c r="P22" s="434">
        <v>143590.5</v>
      </c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</row>
    <row r="23" spans="2:35" ht="13.5" customHeight="1" x14ac:dyDescent="0.15">
      <c r="B23" s="437"/>
      <c r="C23" s="438">
        <v>5</v>
      </c>
      <c r="D23" s="431"/>
      <c r="E23" s="430">
        <v>1296</v>
      </c>
      <c r="F23" s="430">
        <v>1512</v>
      </c>
      <c r="G23" s="430">
        <v>1348.4635573542098</v>
      </c>
      <c r="H23" s="430">
        <v>29226.1</v>
      </c>
      <c r="I23" s="430">
        <v>972</v>
      </c>
      <c r="J23" s="430">
        <v>1315.44</v>
      </c>
      <c r="K23" s="430">
        <v>1070.6152032472667</v>
      </c>
      <c r="L23" s="430">
        <v>33708.700000000004</v>
      </c>
      <c r="M23" s="430">
        <v>1438.7760000000001</v>
      </c>
      <c r="N23" s="430">
        <v>1706.4</v>
      </c>
      <c r="O23" s="430">
        <v>1617.8139963065771</v>
      </c>
      <c r="P23" s="431">
        <v>134438.1</v>
      </c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</row>
    <row r="24" spans="2:35" ht="13.5" customHeight="1" x14ac:dyDescent="0.15">
      <c r="B24" s="439"/>
      <c r="C24" s="440"/>
      <c r="D24" s="441"/>
      <c r="E24" s="435"/>
      <c r="F24" s="435"/>
      <c r="G24" s="435"/>
      <c r="H24" s="435"/>
      <c r="I24" s="435"/>
      <c r="J24" s="435"/>
      <c r="K24" s="435"/>
      <c r="L24" s="435"/>
      <c r="M24" s="435"/>
      <c r="N24" s="435"/>
      <c r="O24" s="435"/>
      <c r="P24" s="435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</row>
    <row r="25" spans="2:35" ht="13.5" customHeight="1" x14ac:dyDescent="0.15">
      <c r="B25" s="410"/>
      <c r="C25" s="440"/>
      <c r="D25" s="442"/>
      <c r="E25" s="435"/>
      <c r="F25" s="435"/>
      <c r="G25" s="435"/>
      <c r="H25" s="435"/>
      <c r="I25" s="435"/>
      <c r="J25" s="435"/>
      <c r="K25" s="435"/>
      <c r="L25" s="435"/>
      <c r="M25" s="435"/>
      <c r="N25" s="435"/>
      <c r="O25" s="435"/>
      <c r="P25" s="435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</row>
    <row r="26" spans="2:35" ht="13.5" customHeight="1" x14ac:dyDescent="0.15">
      <c r="B26" s="439" t="s">
        <v>128</v>
      </c>
      <c r="C26" s="440"/>
      <c r="D26" s="441"/>
      <c r="E26" s="435"/>
      <c r="F26" s="435"/>
      <c r="G26" s="435"/>
      <c r="H26" s="435"/>
      <c r="I26" s="435"/>
      <c r="J26" s="435"/>
      <c r="K26" s="435"/>
      <c r="L26" s="435"/>
      <c r="M26" s="435"/>
      <c r="N26" s="435"/>
      <c r="O26" s="435"/>
      <c r="P26" s="435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</row>
    <row r="27" spans="2:35" ht="13.5" customHeight="1" x14ac:dyDescent="0.15">
      <c r="B27" s="413">
        <v>41766</v>
      </c>
      <c r="C27" s="414"/>
      <c r="D27" s="415">
        <v>41771</v>
      </c>
      <c r="E27" s="443">
        <v>1296</v>
      </c>
      <c r="F27" s="443">
        <v>1512</v>
      </c>
      <c r="G27" s="443">
        <v>1346.0706512138329</v>
      </c>
      <c r="H27" s="443">
        <v>5475.3</v>
      </c>
      <c r="I27" s="443">
        <v>972</v>
      </c>
      <c r="J27" s="443">
        <v>1188</v>
      </c>
      <c r="K27" s="443">
        <v>1050.380587491137</v>
      </c>
      <c r="L27" s="443">
        <v>8153.6</v>
      </c>
      <c r="M27" s="443">
        <v>1438.7760000000001</v>
      </c>
      <c r="N27" s="443">
        <v>1682.856</v>
      </c>
      <c r="O27" s="443">
        <v>1590.9171621654357</v>
      </c>
      <c r="P27" s="443">
        <v>20606.599999999999</v>
      </c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</row>
    <row r="28" spans="2:35" ht="13.5" customHeight="1" x14ac:dyDescent="0.15">
      <c r="B28" s="416" t="s">
        <v>129</v>
      </c>
      <c r="C28" s="417"/>
      <c r="D28" s="415"/>
      <c r="E28" s="435"/>
      <c r="F28" s="435"/>
      <c r="G28" s="435"/>
      <c r="H28" s="435"/>
      <c r="I28" s="435"/>
      <c r="J28" s="435"/>
      <c r="K28" s="435"/>
      <c r="L28" s="435"/>
      <c r="M28" s="435"/>
      <c r="N28" s="435"/>
      <c r="O28" s="435"/>
      <c r="P28" s="435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</row>
    <row r="29" spans="2:35" ht="13.5" customHeight="1" x14ac:dyDescent="0.15">
      <c r="B29" s="413">
        <v>41772</v>
      </c>
      <c r="C29" s="414"/>
      <c r="D29" s="415">
        <v>41778</v>
      </c>
      <c r="E29" s="443">
        <v>1296</v>
      </c>
      <c r="F29" s="443">
        <v>1458</v>
      </c>
      <c r="G29" s="443">
        <v>1335.0643712104563</v>
      </c>
      <c r="H29" s="443">
        <v>8932.4</v>
      </c>
      <c r="I29" s="443">
        <v>972</v>
      </c>
      <c r="J29" s="443">
        <v>1270.08</v>
      </c>
      <c r="K29" s="443">
        <v>1075.1874671973781</v>
      </c>
      <c r="L29" s="443">
        <v>9616.9</v>
      </c>
      <c r="M29" s="443">
        <v>1490.4</v>
      </c>
      <c r="N29" s="443">
        <v>1706.4</v>
      </c>
      <c r="O29" s="443">
        <v>1612.1243148616165</v>
      </c>
      <c r="P29" s="443">
        <v>43097.599999999999</v>
      </c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</row>
    <row r="30" spans="2:35" ht="13.5" customHeight="1" x14ac:dyDescent="0.15">
      <c r="B30" s="416" t="s">
        <v>130</v>
      </c>
      <c r="C30" s="417"/>
      <c r="D30" s="415"/>
      <c r="E30" s="435"/>
      <c r="F30" s="435"/>
      <c r="G30" s="435"/>
      <c r="H30" s="435"/>
      <c r="I30" s="435"/>
      <c r="J30" s="435"/>
      <c r="K30" s="435"/>
      <c r="L30" s="435"/>
      <c r="M30" s="435"/>
      <c r="N30" s="435"/>
      <c r="O30" s="435"/>
      <c r="P30" s="435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</row>
    <row r="31" spans="2:35" ht="13.5" customHeight="1" x14ac:dyDescent="0.15">
      <c r="B31" s="413">
        <v>41779</v>
      </c>
      <c r="C31" s="414"/>
      <c r="D31" s="415">
        <v>41785</v>
      </c>
      <c r="E31" s="443">
        <v>1296</v>
      </c>
      <c r="F31" s="443">
        <v>1458</v>
      </c>
      <c r="G31" s="443">
        <v>1340.2081737972369</v>
      </c>
      <c r="H31" s="443">
        <v>6992.3</v>
      </c>
      <c r="I31" s="443">
        <v>972</v>
      </c>
      <c r="J31" s="443">
        <v>1315.44</v>
      </c>
      <c r="K31" s="443">
        <v>1081.9272487108492</v>
      </c>
      <c r="L31" s="443">
        <v>8683.6</v>
      </c>
      <c r="M31" s="443">
        <v>1490.4</v>
      </c>
      <c r="N31" s="443">
        <v>1698.84</v>
      </c>
      <c r="O31" s="443">
        <v>1627.5019013826015</v>
      </c>
      <c r="P31" s="443">
        <v>34653.1</v>
      </c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</row>
    <row r="32" spans="2:35" ht="13.5" customHeight="1" x14ac:dyDescent="0.15">
      <c r="B32" s="416" t="s">
        <v>131</v>
      </c>
      <c r="C32" s="417"/>
      <c r="D32" s="415"/>
      <c r="E32" s="435"/>
      <c r="F32" s="435"/>
      <c r="G32" s="435"/>
      <c r="H32" s="435"/>
      <c r="I32" s="435"/>
      <c r="J32" s="435"/>
      <c r="K32" s="435"/>
      <c r="L32" s="435"/>
      <c r="M32" s="435"/>
      <c r="N32" s="435"/>
      <c r="O32" s="435"/>
      <c r="P32" s="435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</row>
    <row r="33" spans="2:35" ht="13.5" customHeight="1" x14ac:dyDescent="0.15">
      <c r="B33" s="413">
        <v>41786</v>
      </c>
      <c r="C33" s="414"/>
      <c r="D33" s="415">
        <v>41792</v>
      </c>
      <c r="E33" s="443">
        <v>1350</v>
      </c>
      <c r="F33" s="443">
        <v>1458</v>
      </c>
      <c r="G33" s="443">
        <v>1398.0388505622248</v>
      </c>
      <c r="H33" s="443">
        <v>7826.1</v>
      </c>
      <c r="I33" s="443">
        <v>972</v>
      </c>
      <c r="J33" s="443">
        <v>1315.44</v>
      </c>
      <c r="K33" s="443">
        <v>1075.2744849058333</v>
      </c>
      <c r="L33" s="443">
        <v>7254.6</v>
      </c>
      <c r="M33" s="443">
        <v>1490.4</v>
      </c>
      <c r="N33" s="443">
        <v>1706.4</v>
      </c>
      <c r="O33" s="443">
        <v>1640.7142879746834</v>
      </c>
      <c r="P33" s="443">
        <v>36080.800000000003</v>
      </c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</row>
    <row r="34" spans="2:35" ht="13.5" customHeight="1" x14ac:dyDescent="0.15">
      <c r="B34" s="416" t="s">
        <v>132</v>
      </c>
      <c r="C34" s="417"/>
      <c r="D34" s="415"/>
      <c r="E34" s="435"/>
      <c r="F34" s="435"/>
      <c r="G34" s="435"/>
      <c r="H34" s="435"/>
      <c r="I34" s="435"/>
      <c r="J34" s="435"/>
      <c r="K34" s="435"/>
      <c r="L34" s="435"/>
      <c r="M34" s="435"/>
      <c r="N34" s="435"/>
      <c r="O34" s="435"/>
      <c r="P34" s="435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</row>
    <row r="35" spans="2:35" ht="13.5" customHeight="1" x14ac:dyDescent="0.15">
      <c r="B35" s="418"/>
      <c r="C35" s="419"/>
      <c r="D35" s="420"/>
      <c r="E35" s="444"/>
      <c r="F35" s="444"/>
      <c r="G35" s="444"/>
      <c r="H35" s="444"/>
      <c r="I35" s="444"/>
      <c r="J35" s="444"/>
      <c r="K35" s="444"/>
      <c r="L35" s="444"/>
      <c r="M35" s="444"/>
      <c r="N35" s="444"/>
      <c r="O35" s="444"/>
      <c r="P35" s="444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</row>
    <row r="36" spans="2:35" ht="3.75" customHeight="1" x14ac:dyDescent="0.15">
      <c r="B36" s="194"/>
      <c r="C36" s="187"/>
      <c r="D36" s="187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</row>
    <row r="37" spans="2:35" ht="13.5" customHeight="1" x14ac:dyDescent="0.15">
      <c r="B37" s="186"/>
      <c r="C37" s="445"/>
      <c r="D37" s="445"/>
    </row>
    <row r="38" spans="2:35" ht="13.5" customHeight="1" x14ac:dyDescent="0.15">
      <c r="B38" s="234"/>
      <c r="C38" s="445"/>
      <c r="D38" s="445"/>
      <c r="P38" s="364"/>
      <c r="Q38" s="182"/>
      <c r="R38" s="182"/>
    </row>
    <row r="39" spans="2:35" ht="13.5" customHeight="1" x14ac:dyDescent="0.15">
      <c r="B39" s="234"/>
      <c r="C39" s="445"/>
      <c r="D39" s="445"/>
      <c r="P39" s="364"/>
      <c r="Q39" s="182"/>
      <c r="R39" s="182"/>
    </row>
    <row r="40" spans="2:35" ht="13.5" customHeight="1" x14ac:dyDescent="0.15">
      <c r="B40" s="234"/>
      <c r="C40" s="445"/>
      <c r="D40" s="445"/>
      <c r="E40" s="183"/>
      <c r="F40" s="183"/>
      <c r="G40" s="183"/>
      <c r="H40" s="183"/>
      <c r="P40" s="364"/>
      <c r="Q40" s="182"/>
      <c r="R40" s="182"/>
    </row>
    <row r="41" spans="2:35" ht="13.5" customHeight="1" x14ac:dyDescent="0.15">
      <c r="B41" s="186"/>
      <c r="C41" s="445"/>
      <c r="E41" s="183"/>
      <c r="F41" s="183"/>
      <c r="G41" s="183"/>
      <c r="H41" s="183"/>
      <c r="P41" s="364"/>
      <c r="Q41" s="182"/>
      <c r="R41" s="182"/>
    </row>
    <row r="42" spans="2:35" ht="13.5" customHeight="1" x14ac:dyDescent="0.15">
      <c r="B42" s="186"/>
      <c r="C42" s="445"/>
      <c r="E42" s="183"/>
      <c r="F42" s="183"/>
      <c r="G42" s="183"/>
      <c r="H42" s="183"/>
      <c r="P42" s="364"/>
      <c r="Q42" s="182"/>
      <c r="R42" s="182"/>
    </row>
    <row r="43" spans="2:35" ht="13.5" customHeight="1" x14ac:dyDescent="0.15">
      <c r="B43" s="186"/>
      <c r="C43" s="445"/>
      <c r="E43" s="183"/>
      <c r="F43" s="183"/>
      <c r="G43" s="183"/>
      <c r="H43" s="183"/>
      <c r="P43" s="433"/>
      <c r="Q43" s="182"/>
      <c r="R43" s="182"/>
    </row>
    <row r="44" spans="2:35" x14ac:dyDescent="0.15">
      <c r="P44" s="433"/>
      <c r="Q44" s="182"/>
      <c r="R44" s="182"/>
    </row>
    <row r="45" spans="2:35" x14ac:dyDescent="0.15">
      <c r="P45" s="433"/>
      <c r="Q45" s="182"/>
      <c r="R45" s="182"/>
    </row>
    <row r="46" spans="2:35" x14ac:dyDescent="0.15">
      <c r="P46" s="182"/>
      <c r="Q46" s="182"/>
      <c r="R46" s="182"/>
    </row>
    <row r="47" spans="2:35" x14ac:dyDescent="0.15">
      <c r="P47" s="182"/>
      <c r="Q47" s="182"/>
      <c r="R47" s="182"/>
    </row>
    <row r="48" spans="2:35" x14ac:dyDescent="0.15">
      <c r="P48" s="182"/>
      <c r="Q48" s="182"/>
      <c r="R48" s="182"/>
    </row>
  </sheetData>
  <phoneticPr fontId="6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375" style="35" customWidth="1"/>
    <col min="17" max="16384" width="9" style="35"/>
  </cols>
  <sheetData>
    <row r="1" spans="1:33" s="19" customFormat="1" ht="19.5" customHeight="1" x14ac:dyDescent="0.15">
      <c r="A1" s="18"/>
      <c r="C1" s="20" t="s">
        <v>38</v>
      </c>
    </row>
    <row r="2" spans="1:33" s="26" customFormat="1" ht="15" customHeight="1" x14ac:dyDescent="0.15">
      <c r="A2" s="21"/>
      <c r="B2" s="21"/>
      <c r="C2" s="22" t="s">
        <v>39</v>
      </c>
      <c r="D2" s="23" t="s">
        <v>40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33" s="27" customFormat="1" x14ac:dyDescent="0.25">
      <c r="O3" s="28"/>
      <c r="P3" s="29" t="s">
        <v>41</v>
      </c>
    </row>
    <row r="4" spans="1:33" ht="18.75" customHeight="1" x14ac:dyDescent="0.15">
      <c r="A4" s="30"/>
      <c r="B4" s="31"/>
      <c r="C4" s="32"/>
      <c r="D4" s="777" t="s">
        <v>42</v>
      </c>
      <c r="E4" s="778"/>
      <c r="F4" s="778"/>
      <c r="G4" s="778"/>
      <c r="H4" s="779"/>
      <c r="I4" s="33"/>
      <c r="J4" s="33"/>
      <c r="K4" s="777" t="s">
        <v>43</v>
      </c>
      <c r="L4" s="778"/>
      <c r="M4" s="779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</row>
    <row r="5" spans="1:33" ht="18.75" customHeight="1" x14ac:dyDescent="0.15">
      <c r="A5" s="36"/>
      <c r="B5" s="37"/>
      <c r="C5" s="38"/>
      <c r="D5" s="780" t="s">
        <v>44</v>
      </c>
      <c r="E5" s="781"/>
      <c r="F5" s="39" t="s">
        <v>45</v>
      </c>
      <c r="G5" s="40" t="s">
        <v>46</v>
      </c>
      <c r="H5" s="782" t="s">
        <v>47</v>
      </c>
      <c r="I5" s="41" t="s">
        <v>48</v>
      </c>
      <c r="J5" s="41" t="s">
        <v>49</v>
      </c>
      <c r="K5" s="39" t="s">
        <v>50</v>
      </c>
      <c r="L5" s="39" t="s">
        <v>51</v>
      </c>
      <c r="M5" s="782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spans="1:33" ht="18.75" customHeight="1" x14ac:dyDescent="0.15">
      <c r="A6" s="36"/>
      <c r="B6" s="37"/>
      <c r="C6" s="38"/>
      <c r="D6" s="107" t="s">
        <v>55</v>
      </c>
      <c r="E6" s="106" t="s">
        <v>56</v>
      </c>
      <c r="F6" s="45" t="s">
        <v>57</v>
      </c>
      <c r="G6" s="46" t="s">
        <v>56</v>
      </c>
      <c r="H6" s="783"/>
      <c r="I6" s="47"/>
      <c r="J6" s="47"/>
      <c r="K6" s="45" t="s">
        <v>58</v>
      </c>
      <c r="L6" s="45" t="s">
        <v>59</v>
      </c>
      <c r="M6" s="783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16.5" customHeight="1" x14ac:dyDescent="0.15">
      <c r="A7" s="53" t="s">
        <v>0</v>
      </c>
      <c r="B7" s="49">
        <v>22</v>
      </c>
      <c r="C7" s="49" t="s">
        <v>1</v>
      </c>
      <c r="D7" s="773">
        <v>4040032.56</v>
      </c>
      <c r="E7" s="94">
        <v>15980228</v>
      </c>
      <c r="F7" s="51">
        <v>19874418.799999997</v>
      </c>
      <c r="G7" s="52">
        <v>11367002.800000001</v>
      </c>
      <c r="H7" s="51">
        <v>51261682.159999996</v>
      </c>
      <c r="I7" s="51">
        <v>15758808.300000001</v>
      </c>
      <c r="J7" s="51">
        <v>67020490.459999993</v>
      </c>
      <c r="K7" s="51">
        <v>131796039</v>
      </c>
      <c r="L7" s="51">
        <v>6543500.9000000004</v>
      </c>
      <c r="M7" s="51">
        <v>138339539.90000001</v>
      </c>
      <c r="N7" s="51">
        <v>27729821</v>
      </c>
      <c r="O7" s="51">
        <v>166069360.90000001</v>
      </c>
      <c r="P7" s="51">
        <v>233089851.36000001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16.5" customHeight="1" x14ac:dyDescent="0.15">
      <c r="A8" s="53"/>
      <c r="B8" s="49">
        <v>23</v>
      </c>
      <c r="C8" s="54"/>
      <c r="D8" s="51">
        <v>4308030.8000000007</v>
      </c>
      <c r="E8" s="94">
        <v>20658313.399999999</v>
      </c>
      <c r="F8" s="51">
        <v>22251253.899999999</v>
      </c>
      <c r="G8" s="52">
        <v>14877455.9</v>
      </c>
      <c r="H8" s="51">
        <v>62095053.999999993</v>
      </c>
      <c r="I8" s="51">
        <v>14761710</v>
      </c>
      <c r="J8" s="51">
        <v>76856764</v>
      </c>
      <c r="K8" s="51">
        <v>180254578</v>
      </c>
      <c r="L8" s="51">
        <v>8026509.6000000006</v>
      </c>
      <c r="M8" s="51">
        <v>188281087.59999999</v>
      </c>
      <c r="N8" s="51">
        <v>26270352</v>
      </c>
      <c r="O8" s="51">
        <v>214551439.59999999</v>
      </c>
      <c r="P8" s="51">
        <v>291408203.60000002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ht="16.5" customHeight="1" x14ac:dyDescent="0.15">
      <c r="A9" s="53" t="s">
        <v>60</v>
      </c>
      <c r="B9" s="49">
        <v>24</v>
      </c>
      <c r="C9" s="54" t="s">
        <v>60</v>
      </c>
      <c r="D9" s="51">
        <v>4498051</v>
      </c>
      <c r="E9" s="52">
        <v>19319951</v>
      </c>
      <c r="F9" s="51">
        <v>19202842</v>
      </c>
      <c r="G9" s="51">
        <v>14586386</v>
      </c>
      <c r="H9" s="51">
        <v>57607230</v>
      </c>
      <c r="I9" s="51">
        <v>12653651</v>
      </c>
      <c r="J9" s="51">
        <v>70260880</v>
      </c>
      <c r="K9" s="51">
        <v>174211344</v>
      </c>
      <c r="L9" s="51">
        <v>7282944</v>
      </c>
      <c r="M9" s="51">
        <v>181494288</v>
      </c>
      <c r="N9" s="51">
        <v>24487180</v>
      </c>
      <c r="O9" s="51">
        <v>205981468</v>
      </c>
      <c r="P9" s="51">
        <v>276242348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ht="16.5" customHeight="1" x14ac:dyDescent="0.15">
      <c r="A10" s="55" t="s">
        <v>60</v>
      </c>
      <c r="B10" s="56">
        <v>25</v>
      </c>
      <c r="C10" s="57" t="s">
        <v>60</v>
      </c>
      <c r="D10" s="59">
        <f>(収集データ量_首都圏!D10+収集データ量_近畿圏!D10+収集データ量_中京圏!D10)</f>
        <v>5137840</v>
      </c>
      <c r="E10" s="59">
        <f>(収集データ量_首都圏!E10+収集データ量_近畿圏!E10+収集データ量_中京圏!E10+収集データ量_九州地域!E10)</f>
        <v>22473507</v>
      </c>
      <c r="F10" s="59">
        <f>(収集データ量_首都圏!F10+収集データ量_近畿圏!F10+収集データ量_中京圏!F10+収集データ量_九州地域!F10)</f>
        <v>20073222</v>
      </c>
      <c r="G10" s="59">
        <f>(収集データ量_首都圏!G10+収集データ量_近畿圏!G10+収集データ量_中京圏!G10+収集データ量_九州地域!G10)</f>
        <v>13783728</v>
      </c>
      <c r="H10" s="59">
        <f>(収集データ量_首都圏!H10+収集データ量_近畿圏!H10+収集データ量_中京圏!H10+収集データ量_九州地域!H10)</f>
        <v>61468297</v>
      </c>
      <c r="I10" s="59">
        <f>(収集データ量_首都圏!I10+収集データ量_近畿圏!I10+収集データ量_中京圏!I10+収集データ量_九州地域!I10)</f>
        <v>11283921</v>
      </c>
      <c r="J10" s="59">
        <f>(収集データ量_首都圏!J10+収集データ量_近畿圏!J10+収集データ量_中京圏!J10+収集データ量_九州地域!J10)</f>
        <v>72752218</v>
      </c>
      <c r="K10" s="59">
        <f>(収集データ量_首都圏!K10+収集データ量_近畿圏!K10+収集データ量_中京圏!K10+収集データ量_九州地域!K10)</f>
        <v>184405073</v>
      </c>
      <c r="L10" s="59">
        <f>(収集データ量_首都圏!L10+収集データ量_近畿圏!L10+収集データ量_中京圏!L10+収集データ量_九州地域!L10)</f>
        <v>9921373</v>
      </c>
      <c r="M10" s="59">
        <f>(収集データ量_首都圏!M10+収集データ量_近畿圏!M10+収集データ量_中京圏!M10+収集データ量_九州地域!M10)</f>
        <v>194326446</v>
      </c>
      <c r="N10" s="59">
        <f>(収集データ量_首都圏!N10+収集データ量_近畿圏!N10+収集データ量_中京圏!N10+収集データ量_九州地域!N10)</f>
        <v>33865438</v>
      </c>
      <c r="O10" s="59">
        <f>(収集データ量_首都圏!O10+収集データ量_近畿圏!O10+収集データ量_中京圏!O10+収集データ量_九州地域!O10)</f>
        <v>228191884</v>
      </c>
      <c r="P10" s="58">
        <f>(収集データ量_首都圏!P10+収集データ量_近畿圏!P10+収集データ量_中京圏!P10+収集データ量_九州地域!P10)</f>
        <v>300944102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ht="16.5" customHeight="1" x14ac:dyDescent="0.15">
      <c r="A11" s="62" t="s">
        <v>76</v>
      </c>
      <c r="B11" s="49">
        <v>10</v>
      </c>
      <c r="C11" s="64" t="s">
        <v>85</v>
      </c>
      <c r="D11" s="59">
        <f>(収集データ量_首都圏!D11+収集データ量_近畿圏!D11+収集データ量_中京圏!D11)</f>
        <v>448318</v>
      </c>
      <c r="E11" s="58">
        <f>(収集データ量_首都圏!E11+収集データ量_近畿圏!E11+収集データ量_中京圏!E11+収集データ量_九州地域!E11)</f>
        <v>2015991.9</v>
      </c>
      <c r="F11" s="58">
        <f>(収集データ量_首都圏!F11+収集データ量_近畿圏!F11+収集データ量_中京圏!F11+収集データ量_九州地域!F11)</f>
        <v>1985472</v>
      </c>
      <c r="G11" s="59">
        <f>(収集データ量_首都圏!G11+収集データ量_近畿圏!G11+収集データ量_中京圏!G11+収集データ量_九州地域!G11)</f>
        <v>1240018.7999999998</v>
      </c>
      <c r="H11" s="59">
        <f t="shared" ref="H11:H26" si="0">D11+E11+F11+G11</f>
        <v>5689800.7000000002</v>
      </c>
      <c r="I11" s="59">
        <f>(収集データ量_首都圏!I11+収集データ量_近畿圏!I11+収集データ量_中京圏!I11)</f>
        <v>882098.6</v>
      </c>
      <c r="J11" s="59">
        <f t="shared" ref="J11:J26" si="1">H11+I11</f>
        <v>6571899.2999999998</v>
      </c>
      <c r="K11" s="59">
        <f>(収集データ量_首都圏!K11+収集データ量_近畿圏!K11+収集データ量_中京圏!K11+収集データ量_九州地域!K11)</f>
        <v>16840782.199999999</v>
      </c>
      <c r="L11" s="59">
        <f>(収集データ量_首都圏!L11+収集データ量_近畿圏!L11+収集データ量_中京圏!L11)</f>
        <v>890084.7</v>
      </c>
      <c r="M11" s="59">
        <f t="shared" ref="M11:M26" si="2">K11+L11</f>
        <v>17730866.899999999</v>
      </c>
      <c r="N11" s="59">
        <f>(収集データ量_首都圏!N11+収集データ量_近畿圏!N11+収集データ量_中京圏!N11)</f>
        <v>3474231.2</v>
      </c>
      <c r="O11" s="59">
        <f t="shared" ref="O11:O26" si="3">M11+N11</f>
        <v>21205098.099999998</v>
      </c>
      <c r="P11" s="61">
        <f t="shared" ref="P11:P26" si="4">J11+O11</f>
        <v>27776997.399999999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ht="16.5" customHeight="1" x14ac:dyDescent="0.15">
      <c r="A12" s="62"/>
      <c r="B12" s="49">
        <v>11</v>
      </c>
      <c r="C12" s="64"/>
      <c r="D12" s="66">
        <f>(収集データ量_首都圏!D12+収集データ量_近畿圏!D12+収集データ量_中京圏!D12)</f>
        <v>418243.4</v>
      </c>
      <c r="E12" s="58">
        <f>(収集データ量_首都圏!E12+収集データ量_近畿圏!E12+収集データ量_中京圏!E12+収集データ量_九州地域!E12)</f>
        <v>1892276.3</v>
      </c>
      <c r="F12" s="58">
        <f>(収集データ量_首都圏!F12+収集データ量_近畿圏!F12+収集データ量_中京圏!F12+収集データ量_九州地域!F12)</f>
        <v>1765288</v>
      </c>
      <c r="G12" s="59">
        <f>(収集データ量_首都圏!G12+収集データ量_近畿圏!G12+収集データ量_中京圏!G12+収集データ量_九州地域!G12)</f>
        <v>1057038.5999999999</v>
      </c>
      <c r="H12" s="59">
        <f t="shared" si="0"/>
        <v>5132846.3</v>
      </c>
      <c r="I12" s="59">
        <f>(収集データ量_首都圏!I12+収集データ量_近畿圏!I12+収集データ量_中京圏!I12)</f>
        <v>846151.69999999984</v>
      </c>
      <c r="J12" s="59">
        <f t="shared" si="1"/>
        <v>5978998</v>
      </c>
      <c r="K12" s="59">
        <f>(収集データ量_首都圏!K12+収集データ量_近畿圏!K12+収集データ量_中京圏!K12+収集データ量_九州地域!K12)</f>
        <v>16383211.1</v>
      </c>
      <c r="L12" s="59">
        <f>(収集データ量_首都圏!L12+収集データ量_近畿圏!L12+収集データ量_中京圏!L12)</f>
        <v>869881.6</v>
      </c>
      <c r="M12" s="59">
        <f t="shared" si="2"/>
        <v>17253092.699999999</v>
      </c>
      <c r="N12" s="59">
        <f>(収集データ量_首都圏!N12+収集データ量_近畿圏!N12+収集データ量_中京圏!N12)</f>
        <v>4433244.3</v>
      </c>
      <c r="O12" s="59">
        <f t="shared" si="3"/>
        <v>21686337</v>
      </c>
      <c r="P12" s="61">
        <f t="shared" si="4"/>
        <v>27665335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ht="16.5" customHeight="1" x14ac:dyDescent="0.15">
      <c r="A13" s="62"/>
      <c r="B13" s="49">
        <v>12</v>
      </c>
      <c r="C13" s="64"/>
      <c r="D13" s="66">
        <f>(収集データ量_首都圏!D13+収集データ量_近畿圏!D13+収集データ量_中京圏!D13)</f>
        <v>450304.5</v>
      </c>
      <c r="E13" s="58">
        <f>(収集データ量_首都圏!E13+収集データ量_近畿圏!E13+収集データ量_中京圏!E13+収集データ量_九州地域!E13)</f>
        <v>2992332.4</v>
      </c>
      <c r="F13" s="58">
        <f>(収集データ量_首都圏!F13+収集データ量_近畿圏!F13+収集データ量_中京圏!F13+収集データ量_九州地域!F13)</f>
        <v>1962864.4</v>
      </c>
      <c r="G13" s="59">
        <f>(収集データ量_首都圏!G13+収集データ量_近畿圏!G13+収集データ量_中京圏!G13+収集データ量_九州地域!G13)</f>
        <v>1294141.8999999997</v>
      </c>
      <c r="H13" s="59">
        <f t="shared" si="0"/>
        <v>6699643.1999999993</v>
      </c>
      <c r="I13" s="59">
        <f>(収集データ量_首都圏!I13+収集データ量_近畿圏!I13+収集データ量_中京圏!I13)</f>
        <v>783997</v>
      </c>
      <c r="J13" s="59">
        <f t="shared" si="1"/>
        <v>7483640.1999999993</v>
      </c>
      <c r="K13" s="59">
        <f>(収集データ量_首都圏!K13+収集データ量_近畿圏!K13+収集データ量_中京圏!K13+収集データ量_九州地域!K13)</f>
        <v>14564417.1</v>
      </c>
      <c r="L13" s="59">
        <f>(収集データ量_首都圏!L13+収集データ量_近畿圏!L13+収集データ量_中京圏!L13)</f>
        <v>844849.5</v>
      </c>
      <c r="M13" s="59">
        <f t="shared" si="2"/>
        <v>15409266.6</v>
      </c>
      <c r="N13" s="59">
        <f>(収集データ量_首都圏!N13+収集データ量_近畿圏!N13+収集データ量_中京圏!N13)</f>
        <v>2824913.5999999996</v>
      </c>
      <c r="O13" s="59">
        <f t="shared" si="3"/>
        <v>18234180.199999999</v>
      </c>
      <c r="P13" s="61">
        <f t="shared" si="4"/>
        <v>25717820.399999999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ht="16.5" customHeight="1" x14ac:dyDescent="0.15">
      <c r="A14" s="62"/>
      <c r="B14" s="49">
        <v>1</v>
      </c>
      <c r="C14" s="64"/>
      <c r="D14" s="66">
        <f>(収集データ量_首都圏!D14+収集データ量_近畿圏!D14+収集データ量_中京圏!D14)</f>
        <v>315731.70000000007</v>
      </c>
      <c r="E14" s="58">
        <f>(収集データ量_首都圏!E14+収集データ量_近畿圏!E14+収集データ量_中京圏!E14+収集データ量_九州地域!E14)</f>
        <v>2439923</v>
      </c>
      <c r="F14" s="58">
        <f>(収集データ量_首都圏!F14+収集データ量_近畿圏!F14+収集データ量_中京圏!F14+収集データ量_九州地域!F14)</f>
        <v>1778301.4</v>
      </c>
      <c r="G14" s="59">
        <f>(収集データ量_首都圏!G14+収集データ量_近畿圏!G14+収集データ量_中京圏!G14+収集データ量_九州地域!G14)</f>
        <v>1185728.4000000004</v>
      </c>
      <c r="H14" s="59">
        <f t="shared" si="0"/>
        <v>5719684.5</v>
      </c>
      <c r="I14" s="59">
        <f>(収集データ量_首都圏!I14+収集データ量_近畿圏!I14+収集データ量_中京圏!I14)</f>
        <v>726939.39999999991</v>
      </c>
      <c r="J14" s="59">
        <f t="shared" si="1"/>
        <v>6446623.9000000004</v>
      </c>
      <c r="K14" s="59">
        <f>(収集データ量_首都圏!K14+収集データ量_近畿圏!K14+収集データ量_中京圏!K14+収集データ量_九州地域!K14)</f>
        <v>16190366.899999999</v>
      </c>
      <c r="L14" s="59">
        <f>(収集データ量_首都圏!L14+収集データ量_近畿圏!L14+収集データ量_中京圏!L14)</f>
        <v>906735</v>
      </c>
      <c r="M14" s="59">
        <f t="shared" si="2"/>
        <v>17097101.899999999</v>
      </c>
      <c r="N14" s="59">
        <f>(収集データ量_首都圏!N14+収集データ量_近畿圏!N14+収集データ量_中京圏!N14)</f>
        <v>3044674.3000000007</v>
      </c>
      <c r="O14" s="59">
        <f t="shared" si="3"/>
        <v>20141776.199999999</v>
      </c>
      <c r="P14" s="61">
        <f t="shared" si="4"/>
        <v>26588400.100000001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6.5" customHeight="1" x14ac:dyDescent="0.15">
      <c r="A15" s="62" t="s">
        <v>77</v>
      </c>
      <c r="B15" s="49">
        <v>2</v>
      </c>
      <c r="C15" s="64" t="s">
        <v>82</v>
      </c>
      <c r="D15" s="66">
        <f>(収集データ量_首都圏!D15+収集データ量_近畿圏!D15+収集データ量_中京圏!D15)</f>
        <v>333375.69999999995</v>
      </c>
      <c r="E15" s="58">
        <f>(収集データ量_首都圏!E15+収集データ量_近畿圏!E15+収集データ量_中京圏!E15+収集データ量_九州地域!E15)</f>
        <v>1686694.9999999998</v>
      </c>
      <c r="F15" s="58">
        <f>(収集データ量_首都圏!F15+収集データ量_近畿圏!F15+収集データ量_中京圏!F15+収集データ量_九州地域!F15)</f>
        <v>1642808.2999999998</v>
      </c>
      <c r="G15" s="59">
        <f>(収集データ量_首都圏!G15+収集データ量_近畿圏!G15+収集データ量_中京圏!G15+収集データ量_九州地域!G15)</f>
        <v>1094262.5</v>
      </c>
      <c r="H15" s="59">
        <f t="shared" si="0"/>
        <v>4757141.5</v>
      </c>
      <c r="I15" s="59">
        <f>(収集データ量_首都圏!I15+収集データ量_近畿圏!I15+収集データ量_中京圏!I15)</f>
        <v>663799.59999999986</v>
      </c>
      <c r="J15" s="59">
        <f t="shared" si="1"/>
        <v>5420941.0999999996</v>
      </c>
      <c r="K15" s="59">
        <f>(収集データ量_首都圏!K15+収集データ量_近畿圏!K15+収集データ量_中京圏!K15+収集データ量_九州地域!K15)</f>
        <v>15948555.800000001</v>
      </c>
      <c r="L15" s="59">
        <f>(収集データ量_首都圏!L15+収集データ量_近畿圏!L15+収集データ量_中京圏!L15)</f>
        <v>1034611</v>
      </c>
      <c r="M15" s="59">
        <f t="shared" si="2"/>
        <v>16983166.800000001</v>
      </c>
      <c r="N15" s="59">
        <f>(収集データ量_首都圏!N15+収集データ量_近畿圏!N15+収集データ量_中京圏!N15)</f>
        <v>2778055.7</v>
      </c>
      <c r="O15" s="59">
        <f t="shared" si="3"/>
        <v>19761222.5</v>
      </c>
      <c r="P15" s="61">
        <f t="shared" si="4"/>
        <v>25182163.600000001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16.5" customHeight="1" x14ac:dyDescent="0.15">
      <c r="A16" s="62"/>
      <c r="B16" s="49">
        <v>3</v>
      </c>
      <c r="C16" s="64"/>
      <c r="D16" s="66">
        <f>(収集データ量_首都圏!D16+収集データ量_近畿圏!D16+収集データ量_中京圏!D16)</f>
        <v>375341.10000000003</v>
      </c>
      <c r="E16" s="58">
        <f>(収集データ量_首都圏!E16+収集データ量_近畿圏!E16+収集データ量_中京圏!E16+収集データ量_九州地域!E16)</f>
        <v>1651279.4</v>
      </c>
      <c r="F16" s="58">
        <f>(収集データ量_首都圏!F16+収集データ量_近畿圏!F16+収集データ量_中京圏!F16+収集データ量_九州地域!F16)</f>
        <v>1445508.5</v>
      </c>
      <c r="G16" s="59">
        <f>(収集データ量_首都圏!G16+収集データ量_近畿圏!G16+収集データ量_中京圏!G16+収集データ量_九州地域!G16)</f>
        <v>1010685.7</v>
      </c>
      <c r="H16" s="59">
        <f t="shared" si="0"/>
        <v>4482814.7</v>
      </c>
      <c r="I16" s="59">
        <f>(収集データ量_首都圏!I16+収集データ量_近畿圏!I16+収集データ量_中京圏!I16)</f>
        <v>730205.59999999986</v>
      </c>
      <c r="J16" s="59">
        <f t="shared" si="1"/>
        <v>5213020.3</v>
      </c>
      <c r="K16" s="59">
        <f>(収集データ量_首都圏!K16+収集データ量_近畿圏!K16+収集データ量_中京圏!K16+収集データ量_九州地域!K16)</f>
        <v>14923701.999999998</v>
      </c>
      <c r="L16" s="59">
        <f>(収集データ量_首都圏!L16+収集データ量_近畿圏!L16+収集データ量_中京圏!L16)</f>
        <v>1230473.5999999999</v>
      </c>
      <c r="M16" s="59">
        <f t="shared" si="2"/>
        <v>16154175.599999998</v>
      </c>
      <c r="N16" s="59">
        <f>(収集データ量_首都圏!N16+収集データ量_近畿圏!N16+収集データ量_中京圏!N16)</f>
        <v>2055826.0999999999</v>
      </c>
      <c r="O16" s="59">
        <f t="shared" si="3"/>
        <v>18210001.699999999</v>
      </c>
      <c r="P16" s="61">
        <f t="shared" si="4"/>
        <v>23423022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ht="16.5" customHeight="1" x14ac:dyDescent="0.15">
      <c r="A17" s="62"/>
      <c r="B17" s="49">
        <v>4</v>
      </c>
      <c r="C17" s="64"/>
      <c r="D17" s="66">
        <f>(収集データ量_首都圏!D17+収集データ量_近畿圏!D17+収集データ量_中京圏!D17)</f>
        <v>448225</v>
      </c>
      <c r="E17" s="58">
        <f>(収集データ量_首都圏!E17+収集データ量_近畿圏!E17+収集データ量_中京圏!E17+収集データ量_九州地域!E17)</f>
        <v>1803037.5</v>
      </c>
      <c r="F17" s="58">
        <f>(収集データ量_首都圏!F17+収集データ量_近畿圏!F17+収集データ量_中京圏!F17+収集データ量_九州地域!F17)</f>
        <v>1633912.6</v>
      </c>
      <c r="G17" s="59">
        <f>(収集データ量_首都圏!G17+収集データ量_近畿圏!G17+収集データ量_中京圏!G17+収集データ量_九州地域!G17)</f>
        <v>1314125.5000000002</v>
      </c>
      <c r="H17" s="59">
        <f t="shared" si="0"/>
        <v>5199300.6000000006</v>
      </c>
      <c r="I17" s="59">
        <f>(収集データ量_首都圏!I17+収集データ量_近畿圏!I17+収集データ量_中京圏!I17)</f>
        <v>797514.59999999986</v>
      </c>
      <c r="J17" s="59">
        <f t="shared" si="1"/>
        <v>5996815.2000000002</v>
      </c>
      <c r="K17" s="59">
        <f>(収集データ量_首都圏!K17+収集データ量_近畿圏!K17+収集データ量_中京圏!K17+収集データ量_九州地域!K17)</f>
        <v>16434804.100000001</v>
      </c>
      <c r="L17" s="59">
        <f>(収集データ量_首都圏!L17+収集データ量_近畿圏!L17+収集データ量_中京圏!L17)</f>
        <v>1035046.9999999999</v>
      </c>
      <c r="M17" s="59">
        <f t="shared" si="2"/>
        <v>17469851.100000001</v>
      </c>
      <c r="N17" s="59">
        <f>(収集データ量_首都圏!N17+収集データ量_近畿圏!N17+収集データ量_中京圏!N17)</f>
        <v>2949236.4</v>
      </c>
      <c r="O17" s="59">
        <f t="shared" si="3"/>
        <v>20419087.5</v>
      </c>
      <c r="P17" s="61">
        <f t="shared" si="4"/>
        <v>26415902.699999999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ht="16.5" customHeight="1" x14ac:dyDescent="0.15">
      <c r="A18" s="62"/>
      <c r="B18" s="49">
        <v>5</v>
      </c>
      <c r="C18" s="64"/>
      <c r="D18" s="66">
        <f>(収集データ量_首都圏!D18+収集データ量_近畿圏!D18+収集データ量_中京圏!D18)</f>
        <v>435072.30000000005</v>
      </c>
      <c r="E18" s="58">
        <f>(収集データ量_首都圏!E18+収集データ量_近畿圏!E18+収集データ量_中京圏!E18+収集データ量_九州地域!E18)</f>
        <v>2231758.8000000003</v>
      </c>
      <c r="F18" s="58">
        <f>(収集データ量_首都圏!F18+収集データ量_近畿圏!F18+収集データ量_中京圏!F18+収集データ量_九州地域!F18)</f>
        <v>1794297.7999999998</v>
      </c>
      <c r="G18" s="59">
        <f>(収集データ量_首都圏!G18+収集データ量_近畿圏!G18+収集データ量_中京圏!G18+収集データ量_九州地域!G18)</f>
        <v>1140689.3999999999</v>
      </c>
      <c r="H18" s="59">
        <f t="shared" si="0"/>
        <v>5601818.3000000007</v>
      </c>
      <c r="I18" s="59">
        <f>(収集データ量_首都圏!I18+収集データ量_近畿圏!I18+収集データ量_中京圏!I18)</f>
        <v>745429.9</v>
      </c>
      <c r="J18" s="59">
        <f t="shared" si="1"/>
        <v>6347248.2000000011</v>
      </c>
      <c r="K18" s="59">
        <f>(収集データ量_首都圏!K18+収集データ量_近畿圏!K18+収集データ量_中京圏!K18+収集データ量_九州地域!K18)</f>
        <v>16129121.1</v>
      </c>
      <c r="L18" s="59">
        <f>(収集データ量_首都圏!L18+収集データ量_近畿圏!L18+収集データ量_中京圏!L18)</f>
        <v>747701.39999999991</v>
      </c>
      <c r="M18" s="59">
        <f t="shared" si="2"/>
        <v>16876822.5</v>
      </c>
      <c r="N18" s="59">
        <f>(収集データ量_首都圏!N18+収集データ量_近畿圏!N18+収集データ量_中京圏!N18)</f>
        <v>2997103.3</v>
      </c>
      <c r="O18" s="59">
        <f t="shared" si="3"/>
        <v>19873925.800000001</v>
      </c>
      <c r="P18" s="61">
        <f t="shared" si="4"/>
        <v>26221174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ht="16.5" customHeight="1" x14ac:dyDescent="0.15">
      <c r="A19" s="62"/>
      <c r="B19" s="49">
        <v>6</v>
      </c>
      <c r="C19" s="95"/>
      <c r="D19" s="66">
        <f>(収集データ量_首都圏!D19+収集データ量_近畿圏!D19+収集データ量_中京圏!D19)</f>
        <v>361974.79999999993</v>
      </c>
      <c r="E19" s="58">
        <f>(収集データ量_首都圏!E19+収集データ量_近畿圏!E19+収集データ量_中京圏!E19+収集データ量_九州地域!E19)</f>
        <v>1691030.3</v>
      </c>
      <c r="F19" s="58">
        <f>(収集データ量_首都圏!F19+収集データ量_近畿圏!F19+収集データ量_中京圏!F19+収集データ量_九州地域!F19)</f>
        <v>1643275.2000000002</v>
      </c>
      <c r="G19" s="59">
        <f>(収集データ量_首都圏!G19+収集データ量_近畿圏!G19+収集データ量_中京圏!G19+収集データ量_九州地域!G19)</f>
        <v>1014787.2999999999</v>
      </c>
      <c r="H19" s="59">
        <f t="shared" si="0"/>
        <v>4711067.6000000006</v>
      </c>
      <c r="I19" s="59">
        <f>(収集データ量_首都圏!I19+収集データ量_近畿圏!I19+収集データ量_中京圏!I19)</f>
        <v>560486.40000000002</v>
      </c>
      <c r="J19" s="59">
        <f t="shared" si="1"/>
        <v>5271554.0000000009</v>
      </c>
      <c r="K19" s="59">
        <f>(収集データ量_首都圏!K19+収集データ量_近畿圏!K19+収集データ量_中京圏!K19+収集データ量_九州地域!K19)</f>
        <v>12971531</v>
      </c>
      <c r="L19" s="59">
        <f>(収集データ量_首都圏!L19+収集データ量_近畿圏!L19+収集データ量_中京圏!L19)</f>
        <v>584860.10000000009</v>
      </c>
      <c r="M19" s="59">
        <f t="shared" si="2"/>
        <v>13556391.1</v>
      </c>
      <c r="N19" s="59">
        <f>(収集データ量_首都圏!N19+収集データ量_近畿圏!N19+収集データ量_中京圏!N19)</f>
        <v>3116597.2</v>
      </c>
      <c r="O19" s="59">
        <f t="shared" si="3"/>
        <v>16672988.300000001</v>
      </c>
      <c r="P19" s="61">
        <f t="shared" si="4"/>
        <v>21944542.300000001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ht="16.5" customHeight="1" x14ac:dyDescent="0.15">
      <c r="A20" s="62"/>
      <c r="B20" s="49">
        <v>7</v>
      </c>
      <c r="C20" s="64"/>
      <c r="D20" s="66">
        <f>(収集データ量_首都圏!D20+収集データ量_近畿圏!D20+収集データ量_中京圏!D20)</f>
        <v>494550.9</v>
      </c>
      <c r="E20" s="65">
        <f>(収集データ量_首都圏!E20+収集データ量_近畿圏!E20+収集データ量_中京圏!E20+収集データ量_九州地域!E20)</f>
        <v>2091647.7</v>
      </c>
      <c r="F20" s="65">
        <f>(収集データ量_首都圏!F20+収集データ量_近畿圏!F20+収集データ量_中京圏!F20+収集データ量_九州地域!F20)</f>
        <v>1812713.7000000002</v>
      </c>
      <c r="G20" s="66">
        <f>(収集データ量_首都圏!G20+収集データ量_近畿圏!G20+収集データ量_中京圏!G20+収集データ量_九州地域!G20)</f>
        <v>1237463.7000000002</v>
      </c>
      <c r="H20" s="66">
        <f t="shared" si="0"/>
        <v>5636376.0000000009</v>
      </c>
      <c r="I20" s="66">
        <f>(収集データ量_首都圏!I20+収集データ量_近畿圏!I20+収集データ量_中京圏!I20)</f>
        <v>618335.5</v>
      </c>
      <c r="J20" s="66">
        <f t="shared" si="1"/>
        <v>6254711.5000000009</v>
      </c>
      <c r="K20" s="66">
        <f>(収集データ量_首都圏!K20+収集データ量_近畿圏!K20+収集データ量_中京圏!K20+収集データ量_九州地域!K20)</f>
        <v>14889791.799999999</v>
      </c>
      <c r="L20" s="66">
        <f>(収集データ量_首都圏!L20+収集データ量_近畿圏!L20+収集データ量_中京圏!L20)</f>
        <v>785340.7</v>
      </c>
      <c r="M20" s="66">
        <f t="shared" si="2"/>
        <v>15675132.499999998</v>
      </c>
      <c r="N20" s="66">
        <f>(収集データ量_首都圏!N20+収集データ量_近畿圏!N20+収集データ量_中京圏!N20)</f>
        <v>3008423.1</v>
      </c>
      <c r="O20" s="66">
        <f t="shared" si="3"/>
        <v>18683555.599999998</v>
      </c>
      <c r="P20" s="67">
        <f t="shared" si="4"/>
        <v>24938267.099999998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ht="16.5" customHeight="1" x14ac:dyDescent="0.15">
      <c r="A21" s="62"/>
      <c r="B21" s="49">
        <v>8</v>
      </c>
      <c r="C21" s="64"/>
      <c r="D21" s="66">
        <f>(収集データ量_首都圏!D21+収集データ量_近畿圏!D21+収集データ量_中京圏!D21)</f>
        <v>459770.6</v>
      </c>
      <c r="E21" s="65">
        <f>(収集データ量_首都圏!E21+収集データ量_近畿圏!E21+収集データ量_中京圏!E21+収集データ量_九州地域!E21)</f>
        <v>1785238.9</v>
      </c>
      <c r="F21" s="66">
        <f>(収集データ量_首都圏!F21+収集データ量_近畿圏!F21+収集データ量_中京圏!F21+収集データ量_九州地域!F21)</f>
        <v>1638308.3</v>
      </c>
      <c r="G21" s="66">
        <f>(収集データ量_首都圏!G21+収集データ量_近畿圏!G21+収集データ量_中京圏!G21+収集データ量_九州地域!G21)</f>
        <v>1026703.7</v>
      </c>
      <c r="H21" s="66">
        <f t="shared" si="0"/>
        <v>4910021.5</v>
      </c>
      <c r="I21" s="66">
        <f>(収集データ量_首都圏!I21+収集データ量_近畿圏!I21+収集データ量_中京圏!I21)</f>
        <v>653109.30000000005</v>
      </c>
      <c r="J21" s="66">
        <f t="shared" si="1"/>
        <v>5563130.7999999998</v>
      </c>
      <c r="K21" s="66">
        <f>(収集データ量_首都圏!K21+収集データ量_近畿圏!K21+収集データ量_中京圏!K21+収集データ量_九州地域!K21)</f>
        <v>13537413.299999999</v>
      </c>
      <c r="L21" s="66">
        <f>(収集データ量_首都圏!L21+収集データ量_近畿圏!L21+収集データ量_中京圏!L21)</f>
        <v>675852.50000000012</v>
      </c>
      <c r="M21" s="66">
        <f t="shared" si="2"/>
        <v>14213265.799999999</v>
      </c>
      <c r="N21" s="66">
        <f>(収集データ量_首都圏!N21+収集データ量_近畿圏!N21+収集データ量_中京圏!N21)</f>
        <v>2730121.9999999995</v>
      </c>
      <c r="O21" s="66">
        <f t="shared" si="3"/>
        <v>16943387.799999997</v>
      </c>
      <c r="P21" s="68">
        <f t="shared" si="4"/>
        <v>22506518.599999998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ht="16.5" customHeight="1" x14ac:dyDescent="0.15">
      <c r="A22" s="62"/>
      <c r="B22" s="49">
        <v>9</v>
      </c>
      <c r="C22" s="64"/>
      <c r="D22" s="66">
        <f>(収集データ量_首都圏!D22+収集データ量_近畿圏!D22+収集データ量_中京圏!D22)</f>
        <v>391028.7</v>
      </c>
      <c r="E22" s="65">
        <f>(収集データ量_首都圏!E22+収集データ量_近畿圏!E22+収集データ量_中京圏!E22+収集データ量_九州地域!E22)</f>
        <v>1548502.1</v>
      </c>
      <c r="F22" s="66">
        <f>(収集データ量_首都圏!F22+収集データ量_近畿圏!F22+収集データ量_中京圏!F22+収集データ量_九州地域!F22)</f>
        <v>1451370.4</v>
      </c>
      <c r="G22" s="66">
        <f>(収集データ量_首都圏!G22+収集データ量_近畿圏!G22+収集データ量_中京圏!G22+収集データ量_九州地域!G22)</f>
        <v>1255783.4000000001</v>
      </c>
      <c r="H22" s="66">
        <f t="shared" si="0"/>
        <v>4646684.6000000006</v>
      </c>
      <c r="I22" s="66">
        <f>(収集データ量_首都圏!I22+収集データ量_近畿圏!I22+収集データ量_中京圏!I22)</f>
        <v>1255069.2999999998</v>
      </c>
      <c r="J22" s="66">
        <f t="shared" si="1"/>
        <v>5901753.9000000004</v>
      </c>
      <c r="K22" s="66">
        <f>(収集データ量_首都圏!K22+収集データ量_近畿圏!K22+収集データ量_中京圏!K22+収集データ量_九州地域!K22)</f>
        <v>14511231.699999997</v>
      </c>
      <c r="L22" s="66">
        <f>(収集データ量_首都圏!L22+収集データ量_近畿圏!L22+収集データ量_中京圏!L22)</f>
        <v>696393.60000000009</v>
      </c>
      <c r="M22" s="66">
        <f t="shared" si="2"/>
        <v>15207625.299999997</v>
      </c>
      <c r="N22" s="66">
        <f>(収集データ量_首都圏!N22+収集データ量_近畿圏!N22+収集データ量_中京圏!N22)</f>
        <v>2656147.6</v>
      </c>
      <c r="O22" s="66">
        <f t="shared" si="3"/>
        <v>17863772.899999999</v>
      </c>
      <c r="P22" s="68">
        <f t="shared" si="4"/>
        <v>23765526.799999997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6.5" customHeight="1" x14ac:dyDescent="0.15">
      <c r="A23" s="62"/>
      <c r="B23" s="49">
        <v>10</v>
      </c>
      <c r="C23" s="64"/>
      <c r="D23" s="66">
        <f>(収集データ量_首都圏!D23+収集データ量_近畿圏!D23+収集データ量_中京圏!D23)</f>
        <v>433909.6</v>
      </c>
      <c r="E23" s="65">
        <f>(収集データ量_首都圏!E23+収集データ量_近畿圏!E23+収集データ量_中京圏!E23+収集データ量_九州地域!E23)</f>
        <v>2016999.7999999998</v>
      </c>
      <c r="F23" s="66">
        <f>(収集データ量_首都圏!F23+収集データ量_近畿圏!F23+収集データ量_中京圏!F23+収集データ量_九州地域!F23)</f>
        <v>1486927.5</v>
      </c>
      <c r="G23" s="66">
        <f>(収集データ量_首都圏!G23+収集データ量_近畿圏!G23+収集データ量_中京圏!G23+収集データ量_九州地域!G23)</f>
        <v>962693.20000000007</v>
      </c>
      <c r="H23" s="66">
        <f t="shared" si="0"/>
        <v>4900530.0999999996</v>
      </c>
      <c r="I23" s="66">
        <f>(収集データ量_首都圏!I23+収集データ量_近畿圏!I23+収集データ量_中京圏!I23)</f>
        <v>1652547.8</v>
      </c>
      <c r="J23" s="66">
        <f t="shared" si="1"/>
        <v>6553077.8999999994</v>
      </c>
      <c r="K23" s="66">
        <f>(収集データ量_首都圏!K23+収集データ量_近畿圏!K23+収集データ量_中京圏!K23+収集データ量_九州地域!K23)</f>
        <v>16128170.200000001</v>
      </c>
      <c r="L23" s="66">
        <f>(収集データ量_首都圏!L23+収集データ量_近畿圏!L23+収集データ量_中京圏!L23)</f>
        <v>776391.7</v>
      </c>
      <c r="M23" s="66">
        <f t="shared" si="2"/>
        <v>16904561.900000002</v>
      </c>
      <c r="N23" s="66">
        <f>(収集データ量_首都圏!N23+収集データ量_近畿圏!N23+収集データ量_中京圏!N23)</f>
        <v>2948796.0999999996</v>
      </c>
      <c r="O23" s="66">
        <f t="shared" si="3"/>
        <v>19853358</v>
      </c>
      <c r="P23" s="67">
        <f t="shared" si="4"/>
        <v>26406435.899999999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16.5" customHeight="1" x14ac:dyDescent="0.15">
      <c r="A24" s="62"/>
      <c r="B24" s="49">
        <v>11</v>
      </c>
      <c r="C24" s="64"/>
      <c r="D24" s="66">
        <f>(収集データ量_首都圏!D24+収集データ量_近畿圏!D24+収集データ量_中京圏!D24)</f>
        <v>444515</v>
      </c>
      <c r="E24" s="65">
        <f>(収集データ量_首都圏!E24+収集データ量_近畿圏!E24+収集データ量_中京圏!E24+収集データ量_九州地域!E24)</f>
        <v>1613645.5999999999</v>
      </c>
      <c r="F24" s="66">
        <f>(収集データ量_首都圏!F24+収集データ量_近畿圏!F24+収集データ量_中京圏!F24+収集データ量_九州地域!F24)</f>
        <v>1926884.8999999997</v>
      </c>
      <c r="G24" s="66">
        <f>(収集データ量_首都圏!G24+収集データ量_近畿圏!G24+収集データ量_中京圏!G24+収集データ量_九州地域!G24)</f>
        <v>1117928.2999999998</v>
      </c>
      <c r="H24" s="66">
        <f t="shared" si="0"/>
        <v>5102973.7999999989</v>
      </c>
      <c r="I24" s="66">
        <f>(収集データ量_首都圏!I24+収集データ量_近畿圏!I24+収集データ量_中京圏!I24)</f>
        <v>1063300</v>
      </c>
      <c r="J24" s="66">
        <f t="shared" si="1"/>
        <v>6166273.7999999989</v>
      </c>
      <c r="K24" s="66">
        <f>(収集データ量_首都圏!K24+収集データ量_近畿圏!K24+収集データ量_中京圏!K24+収集データ量_九州地域!K24)</f>
        <v>16463271.199999997</v>
      </c>
      <c r="L24" s="66">
        <f>(収集データ量_首都圏!L24+収集データ量_近畿圏!L24+収集データ量_中京圏!L24)</f>
        <v>783014.20000000007</v>
      </c>
      <c r="M24" s="66">
        <f t="shared" si="2"/>
        <v>17246285.399999999</v>
      </c>
      <c r="N24" s="66">
        <f>(収集データ量_首都圏!N24+収集データ量_近畿圏!N24+収集データ量_中京圏!N24)</f>
        <v>2747721.3999999994</v>
      </c>
      <c r="O24" s="66">
        <f t="shared" si="3"/>
        <v>19994006.799999997</v>
      </c>
      <c r="P24" s="67">
        <f t="shared" si="4"/>
        <v>26160280.599999994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  <row r="25" spans="1:33" ht="16.5" customHeight="1" x14ac:dyDescent="0.15">
      <c r="A25" s="62"/>
      <c r="B25" s="49">
        <v>12</v>
      </c>
      <c r="C25" s="64"/>
      <c r="D25" s="66">
        <f>(収集データ量_首都圏!D25+収集データ量_近畿圏!D25+収集データ量_中京圏!D25)</f>
        <v>644344.30000000005</v>
      </c>
      <c r="E25" s="65">
        <f>(収集データ量_首都圏!E25+収集データ量_近畿圏!E25+収集データ量_中京圏!E25+収集データ量_九州地域!E25)</f>
        <v>1913748.6</v>
      </c>
      <c r="F25" s="66">
        <f>(収集データ量_首都圏!F25+収集データ量_近畿圏!F25+収集データ量_中京圏!F25+収集データ量_九州地域!F25)</f>
        <v>1818913.5</v>
      </c>
      <c r="G25" s="66">
        <f>(収集データ量_首都圏!G25+収集データ量_近畿圏!G25+収集データ量_中京圏!G25+収集データ量_九州地域!G25)</f>
        <v>1422886.7000000004</v>
      </c>
      <c r="H25" s="66">
        <f t="shared" si="0"/>
        <v>5799893.1000000006</v>
      </c>
      <c r="I25" s="66">
        <f>(収集データ量_首都圏!I25+収集データ量_近畿圏!I25+収集データ量_中京圏!I25)</f>
        <v>881741.7</v>
      </c>
      <c r="J25" s="66">
        <f t="shared" si="1"/>
        <v>6681634.8000000007</v>
      </c>
      <c r="K25" s="66">
        <f>(収集データ量_首都圏!K25+収集データ量_近畿圏!K25+収集データ量_中京圏!K25+収集データ量_九州地域!K25)</f>
        <v>16277113.5</v>
      </c>
      <c r="L25" s="66">
        <f>(収集データ量_首都圏!L25+収集データ量_近畿圏!L25+収集データ量_中京圏!L25)</f>
        <v>664953.1</v>
      </c>
      <c r="M25" s="66">
        <f t="shared" si="2"/>
        <v>16942066.600000001</v>
      </c>
      <c r="N25" s="66">
        <f>(収集データ量_首都圏!N25+収集データ量_近畿圏!N25+収集データ量_中京圏!N25)</f>
        <v>2832735.1</v>
      </c>
      <c r="O25" s="66">
        <f t="shared" si="3"/>
        <v>19774801.700000003</v>
      </c>
      <c r="P25" s="67">
        <f t="shared" si="4"/>
        <v>26456436.500000004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1:33" ht="16.5" customHeight="1" x14ac:dyDescent="0.15">
      <c r="A26" s="62"/>
      <c r="B26" s="49">
        <v>1</v>
      </c>
      <c r="C26" s="95"/>
      <c r="D26" s="66">
        <f>(収集データ量_首都圏!D26+収集データ量_近畿圏!D26+収集データ量_中京圏!D26)</f>
        <v>582067.19999999995</v>
      </c>
      <c r="E26" s="66">
        <f>(収集データ量_首都圏!E26+収集データ量_近畿圏!E26+収集データ量_中京圏!E26+収集データ量_九州地域!E26)</f>
        <v>2232558.2999999998</v>
      </c>
      <c r="F26" s="66">
        <f>(収集データ量_首都圏!F26+収集データ量_近畿圏!F26+収集データ量_中京圏!F26+収集データ量_九州地域!F26)</f>
        <v>1658166.9000000001</v>
      </c>
      <c r="G26" s="66">
        <f>(収集データ量_首都圏!G26+収集データ量_近畿圏!G26+収集データ量_中京圏!G26+収集データ量_九州地域!G26)</f>
        <v>1253657.4000000001</v>
      </c>
      <c r="H26" s="66">
        <f t="shared" si="0"/>
        <v>5726449.8000000007</v>
      </c>
      <c r="I26" s="66">
        <f>(収集データ量_首都圏!I26+収集データ量_近畿圏!I26+収集データ量_中京圏!I26)</f>
        <v>891625.29999999993</v>
      </c>
      <c r="J26" s="66">
        <f t="shared" si="1"/>
        <v>6618075.1000000006</v>
      </c>
      <c r="K26" s="66">
        <f>(収集データ量_首都圏!K26+収集データ量_近畿圏!K26+収集データ量_中京圏!K26+収集データ量_九州地域!K26)</f>
        <v>17073521.899999999</v>
      </c>
      <c r="L26" s="66">
        <f>(収集データ量_首都圏!L26+収集データ量_近畿圏!L26+収集データ量_中京圏!L26)</f>
        <v>733619.90000000014</v>
      </c>
      <c r="M26" s="66">
        <f t="shared" si="2"/>
        <v>17807141.799999997</v>
      </c>
      <c r="N26" s="66">
        <f>(収集データ量_首都圏!N26+収集データ量_近畿圏!N26+収集データ量_中京圏!N26)</f>
        <v>2922969.2</v>
      </c>
      <c r="O26" s="66">
        <f t="shared" si="3"/>
        <v>20730110.999999996</v>
      </c>
      <c r="P26" s="68">
        <f t="shared" si="4"/>
        <v>27348186.099999998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</row>
    <row r="27" spans="1:33" ht="16.5" customHeight="1" x14ac:dyDescent="0.15">
      <c r="A27" s="62" t="s">
        <v>83</v>
      </c>
      <c r="B27" s="49">
        <v>2</v>
      </c>
      <c r="C27" s="64" t="s">
        <v>82</v>
      </c>
      <c r="D27" s="66">
        <f>(収集データ量_首都圏!D27+収集データ量_近畿圏!D27+収集データ量_中京圏!D27)</f>
        <v>416471.1</v>
      </c>
      <c r="E27" s="66">
        <f>(収集データ量_首都圏!E27+収集データ量_近畿圏!E27+収集データ量_中京圏!E27+収集データ量_九州地域!E27)</f>
        <v>1472744.7000000002</v>
      </c>
      <c r="F27" s="66">
        <f>(収集データ量_首都圏!F27+収集データ量_近畿圏!F27+収集データ量_中京圏!F27+収集データ量_九州地域!F27)</f>
        <v>1610118.4</v>
      </c>
      <c r="G27" s="66">
        <f>(収集データ量_首都圏!G27+収集データ量_近畿圏!G27+収集データ量_中京圏!G27+収集データ量_九州地域!G27)</f>
        <v>1083399.3999999999</v>
      </c>
      <c r="H27" s="66">
        <f>D27+E27+F27+G27</f>
        <v>4582733.5999999996</v>
      </c>
      <c r="I27" s="66">
        <f>(収集データ量_首都圏!I27+収集データ量_近畿圏!I27+収集データ量_中京圏!I27)</f>
        <v>957744.00000000012</v>
      </c>
      <c r="J27" s="66">
        <f>H27+I27</f>
        <v>5540477.5999999996</v>
      </c>
      <c r="K27" s="66">
        <f>(収集データ量_首都圏!K27+収集データ量_近畿圏!K27+収集データ量_中京圏!K27+収集データ量_九州地域!K27)</f>
        <v>15888555</v>
      </c>
      <c r="L27" s="66">
        <f>(収集データ量_首都圏!L27+収集データ量_近畿圏!L27+収集データ量_中京圏!L27)</f>
        <v>571951.79999999993</v>
      </c>
      <c r="M27" s="66">
        <f>K27+L27</f>
        <v>16460506.800000001</v>
      </c>
      <c r="N27" s="66">
        <f>(収集データ量_首都圏!N27+収集データ量_近畿圏!N27+収集データ量_中京圏!N27)</f>
        <v>2453813.7000000002</v>
      </c>
      <c r="O27" s="66">
        <f>M27+N27</f>
        <v>18914320.5</v>
      </c>
      <c r="P27" s="68">
        <f>J27+O27</f>
        <v>24454798.100000001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33" ht="16.5" customHeight="1" x14ac:dyDescent="0.15">
      <c r="A28" s="62"/>
      <c r="B28" s="49">
        <v>3</v>
      </c>
      <c r="C28" s="64"/>
      <c r="D28" s="66">
        <f>(収集データ量_首都圏!D28+収集データ量_近畿圏!D28+収集データ量_中京圏!D28)</f>
        <v>461582.30000000005</v>
      </c>
      <c r="E28" s="66">
        <f>(収集データ量_首都圏!E28+収集データ量_近畿圏!E28+収集データ量_中京圏!E28+収集データ量_九州地域!E28)</f>
        <v>1582577.2000000002</v>
      </c>
      <c r="F28" s="66">
        <f>(収集データ量_首都圏!F28+収集データ量_近畿圏!F28+収集データ量_中京圏!F28+収集データ量_九州地域!F28)</f>
        <v>1754080.0999999999</v>
      </c>
      <c r="G28" s="66">
        <f>(収集データ量_首都圏!G28+収集データ量_近畿圏!G28+収集データ量_中京圏!G28+収集データ量_九州地域!G28)</f>
        <v>1143399.1000000001</v>
      </c>
      <c r="H28" s="66">
        <f>D28+E28+F28+G28</f>
        <v>4941638.7</v>
      </c>
      <c r="I28" s="66">
        <f>(収集データ量_首都圏!I28+収集データ量_近畿圏!I28+収集データ量_中京圏!I28)</f>
        <v>944324.90000000037</v>
      </c>
      <c r="J28" s="66">
        <f>H28+I28</f>
        <v>5885963.6000000006</v>
      </c>
      <c r="K28" s="66">
        <f>(収集データ量_首都圏!K28+収集データ量_近畿圏!K28+収集データ量_中京圏!K28+収集データ量_九州地域!K28)</f>
        <v>15900469.999999998</v>
      </c>
      <c r="L28" s="66">
        <f>(収集データ量_首都圏!L28+収集データ量_近畿圏!L28+収集データ量_中京圏!L28)</f>
        <v>853244.1</v>
      </c>
      <c r="M28" s="66">
        <f>K28+L28</f>
        <v>16753714.099999998</v>
      </c>
      <c r="N28" s="66">
        <f>(収集データ量_首都圏!N28+収集データ量_近畿圏!N28+収集データ量_中京圏!N28)</f>
        <v>2808029.9000000004</v>
      </c>
      <c r="O28" s="66">
        <f>M28+N28</f>
        <v>19561744</v>
      </c>
      <c r="P28" s="68">
        <f>J28+O28</f>
        <v>25447707.600000001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</row>
    <row r="29" spans="1:33" ht="16.5" customHeight="1" x14ac:dyDescent="0.15">
      <c r="A29" s="62"/>
      <c r="B29" s="49">
        <v>4</v>
      </c>
      <c r="C29" s="64"/>
      <c r="D29" s="108">
        <f>(収集データ量_首都圏!D29+収集データ量_近畿圏!D29+収集データ量_中京圏!D29)</f>
        <v>471806.6</v>
      </c>
      <c r="E29" s="108">
        <f>(収集データ量_首都圏!E29+収集データ量_近畿圏!E29+収集データ量_中京圏!E29+収集データ量_九州地域!E29)</f>
        <v>1999425.4</v>
      </c>
      <c r="F29" s="108">
        <f>(収集データ量_首都圏!F29+収集データ量_近畿圏!F29+収集データ量_中京圏!F29+収集データ量_九州地域!F29)</f>
        <v>1627780.4</v>
      </c>
      <c r="G29" s="108">
        <f>(収集データ量_首都圏!G29+収集データ量_近畿圏!G29+収集データ量_中京圏!G29+収集データ量_九州地域!G29)</f>
        <v>1097540.3999999999</v>
      </c>
      <c r="H29" s="108">
        <f>D29+E29+F29+G29</f>
        <v>5196552.8</v>
      </c>
      <c r="I29" s="108">
        <f>(収集データ量_首都圏!I29+収集データ量_近畿圏!I29+収集データ量_中京圏!I29)</f>
        <v>1168275.7</v>
      </c>
      <c r="J29" s="108">
        <f>H29+I29</f>
        <v>6364828.5</v>
      </c>
      <c r="K29" s="108">
        <f>(収集データ量_首都圏!K29+収集データ量_近畿圏!K29+収集データ量_中京圏!K29+収集データ量_九州地域!K29)</f>
        <v>15488931.400000002</v>
      </c>
      <c r="L29" s="108">
        <f>(収集データ量_首都圏!L29+収集データ量_近畿圏!L29+収集データ量_中京圏!L29)</f>
        <v>754207.70000000007</v>
      </c>
      <c r="M29" s="108">
        <f>K29+L29</f>
        <v>16243139.100000001</v>
      </c>
      <c r="N29" s="108">
        <f>(収集データ量_首都圏!N29+収集データ量_近畿圏!N29+収集データ量_中京圏!N29)</f>
        <v>3142051.9000000004</v>
      </c>
      <c r="O29" s="108">
        <f>M29+N29</f>
        <v>19385191</v>
      </c>
      <c r="P29" s="133">
        <f>J29+O29</f>
        <v>25750019.5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</row>
    <row r="30" spans="1:33" ht="16.5" customHeight="1" x14ac:dyDescent="0.15">
      <c r="A30" s="132"/>
      <c r="B30" s="56">
        <v>5</v>
      </c>
      <c r="C30" s="97"/>
      <c r="D30" s="65">
        <f>(収集データ量_首都圏!D30+収集データ量_近畿圏!D30+収集データ量_中京圏!D30)</f>
        <v>471877.9</v>
      </c>
      <c r="E30" s="66">
        <f>(収集データ量_首都圏!E30+収集データ量_近畿圏!E30+収集データ量_中京圏!E30+収集データ量_九州地域!E30)</f>
        <v>1637233.1999999997</v>
      </c>
      <c r="F30" s="66">
        <f>(収集データ量_首都圏!F30+収集データ量_近畿圏!F30+収集データ量_中京圏!F30+収集データ量_九州地域!F30)</f>
        <v>1356742</v>
      </c>
      <c r="G30" s="66">
        <f>(収集データ量_首都圏!G30+収集データ量_近畿圏!G30+収集データ量_中京圏!G30+収集データ量_九州地域!G30)</f>
        <v>892783.29999999993</v>
      </c>
      <c r="H30" s="66">
        <f>D30+E30+F30+G30</f>
        <v>4358636.3999999994</v>
      </c>
      <c r="I30" s="66">
        <f>(収集データ量_首都圏!I30+収集データ量_近畿圏!I30+収集データ量_中京圏!I30)</f>
        <v>1155068.6000000001</v>
      </c>
      <c r="J30" s="66">
        <f>H30+I30</f>
        <v>5513705</v>
      </c>
      <c r="K30" s="66">
        <f>(収集データ量_首都圏!K30+収集データ量_近畿圏!K30+収集データ量_中京圏!K30+収集データ量_九州地域!K30)</f>
        <v>13172767</v>
      </c>
      <c r="L30" s="66">
        <f>(収集データ量_首都圏!L30+収集データ量_近畿圏!L30+収集データ量_中京圏!L30)</f>
        <v>893193.10000000009</v>
      </c>
      <c r="M30" s="66">
        <f>K30+L30</f>
        <v>14065960.1</v>
      </c>
      <c r="N30" s="66">
        <f>(収集データ量_首都圏!N30+収集データ量_近畿圏!N30+収集データ量_中京圏!N30)</f>
        <v>2470791.2999999993</v>
      </c>
      <c r="O30" s="66">
        <f>M30+N30</f>
        <v>16536751.399999999</v>
      </c>
      <c r="P30" s="68">
        <f>J30+O30</f>
        <v>22050456.399999999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x14ac:dyDescent="0.15">
      <c r="A31" s="69"/>
      <c r="B31" s="69"/>
      <c r="C31" s="70" t="s">
        <v>62</v>
      </c>
      <c r="D31" s="71" t="s">
        <v>63</v>
      </c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33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</row>
    <row r="33" spans="1:33" x14ac:dyDescent="0.15">
      <c r="A33" s="34"/>
      <c r="D33" s="73"/>
      <c r="E33" s="73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</row>
    <row r="34" spans="1:33" x14ac:dyDescent="0.15">
      <c r="D34" s="73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</row>
    <row r="35" spans="1:33" x14ac:dyDescent="0.15">
      <c r="B35" s="34"/>
      <c r="C35" s="34"/>
      <c r="D35" s="63"/>
      <c r="E35" s="72"/>
      <c r="F35" s="72"/>
      <c r="G35" s="72"/>
      <c r="H35" s="72"/>
      <c r="I35" s="72"/>
      <c r="J35" s="72"/>
      <c r="K35" s="72"/>
      <c r="L35" s="72"/>
      <c r="M35" s="72"/>
      <c r="N35" s="75"/>
      <c r="O35" s="72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</row>
    <row r="36" spans="1:33" x14ac:dyDescent="0.15">
      <c r="B36" s="34"/>
      <c r="C36" s="34"/>
      <c r="D36" s="73"/>
      <c r="E36" s="76"/>
      <c r="F36" s="76"/>
      <c r="G36" s="76"/>
      <c r="H36" s="72"/>
      <c r="I36" s="75"/>
      <c r="J36" s="72"/>
      <c r="K36" s="72"/>
      <c r="L36" s="75"/>
      <c r="M36" s="72"/>
      <c r="N36" s="77"/>
      <c r="O36" s="72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33" x14ac:dyDescent="0.15">
      <c r="D37" s="75"/>
      <c r="E37" s="77"/>
      <c r="F37" s="77"/>
      <c r="G37" s="77"/>
      <c r="H37" s="72"/>
      <c r="I37" s="77"/>
      <c r="J37" s="72"/>
      <c r="K37" s="72"/>
      <c r="L37" s="77"/>
      <c r="M37" s="72"/>
      <c r="N37" s="74"/>
      <c r="O37" s="72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 x14ac:dyDescent="0.15">
      <c r="D38" s="77"/>
      <c r="E38" s="74"/>
      <c r="F38" s="74"/>
      <c r="G38" s="74"/>
      <c r="H38" s="72"/>
      <c r="I38" s="74"/>
      <c r="J38" s="72"/>
      <c r="K38" s="72"/>
      <c r="L38" s="74"/>
      <c r="M38" s="72"/>
      <c r="N38" s="73"/>
      <c r="O38" s="72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33" x14ac:dyDescent="0.15">
      <c r="D39" s="73"/>
      <c r="E39" s="76"/>
      <c r="F39" s="76"/>
      <c r="G39" s="76"/>
      <c r="H39" s="34"/>
      <c r="I39" s="73"/>
      <c r="J39" s="34"/>
      <c r="K39" s="75"/>
      <c r="L39" s="73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 x14ac:dyDescent="0.15">
      <c r="D40" s="34"/>
      <c r="E40" s="73"/>
      <c r="F40" s="73"/>
      <c r="G40" s="73"/>
      <c r="H40" s="34"/>
      <c r="I40" s="34"/>
      <c r="J40" s="34"/>
      <c r="K40" s="73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3" x14ac:dyDescent="0.15"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33" x14ac:dyDescent="0.15"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3" spans="1:33" x14ac:dyDescent="0.15"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</row>
    <row r="44" spans="1:33" x14ac:dyDescent="0.15"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</row>
    <row r="45" spans="1:33" x14ac:dyDescent="0.15"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</row>
    <row r="46" spans="1:33" x14ac:dyDescent="0.15"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</row>
    <row r="47" spans="1:33" x14ac:dyDescent="0.15"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</row>
    <row r="48" spans="1:33" x14ac:dyDescent="0.15"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</row>
    <row r="49" spans="17:33" x14ac:dyDescent="0.15"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</row>
    <row r="50" spans="17:33" x14ac:dyDescent="0.15"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</row>
    <row r="51" spans="17:33" x14ac:dyDescent="0.15"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</row>
    <row r="52" spans="17:33" x14ac:dyDescent="0.15"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46"/>
  <sheetViews>
    <sheetView zoomScaleNormal="100" workbookViewId="0"/>
  </sheetViews>
  <sheetFormatPr defaultColWidth="7.5" defaultRowHeight="12" x14ac:dyDescent="0.15"/>
  <cols>
    <col min="1" max="1" width="1.625" style="136" customWidth="1"/>
    <col min="2" max="2" width="4.625" style="136" customWidth="1"/>
    <col min="3" max="4" width="2.87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8.125" style="136" customWidth="1"/>
    <col min="25" max="16384" width="7.5" style="136"/>
  </cols>
  <sheetData>
    <row r="1" spans="2:52" ht="15" customHeight="1" x14ac:dyDescent="0.15">
      <c r="B1" s="383"/>
      <c r="C1" s="383"/>
      <c r="D1" s="383"/>
      <c r="Z1" s="135"/>
      <c r="AA1" s="346"/>
      <c r="AB1" s="346"/>
      <c r="AC1" s="346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</row>
    <row r="2" spans="2:52" ht="12.75" customHeight="1" x14ac:dyDescent="0.15">
      <c r="B2" s="136" t="str">
        <f>近乳23!B2</f>
        <v>(3)乳牛チルド「2」の品目別価格　（つづき）</v>
      </c>
      <c r="C2" s="348"/>
      <c r="D2" s="348"/>
      <c r="Z2" s="135"/>
      <c r="AA2" s="135"/>
      <c r="AB2" s="350"/>
      <c r="AC2" s="350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</row>
    <row r="3" spans="2:52" ht="12.75" customHeight="1" x14ac:dyDescent="0.15">
      <c r="B3" s="348"/>
      <c r="C3" s="348"/>
      <c r="D3" s="348"/>
      <c r="X3" s="138" t="s">
        <v>147</v>
      </c>
      <c r="Z3" s="135"/>
      <c r="AA3" s="350"/>
      <c r="AB3" s="350"/>
      <c r="AC3" s="350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9"/>
      <c r="AX3" s="135"/>
      <c r="AY3" s="135"/>
      <c r="AZ3" s="135"/>
    </row>
    <row r="4" spans="2:52" ht="3.75" customHeight="1" x14ac:dyDescent="0.15">
      <c r="B4" s="151"/>
      <c r="C4" s="151"/>
      <c r="D4" s="151"/>
      <c r="E4" s="151"/>
      <c r="F4" s="135"/>
      <c r="I4" s="151"/>
      <c r="J4" s="135"/>
      <c r="M4" s="151"/>
      <c r="N4" s="151"/>
      <c r="O4" s="151"/>
      <c r="P4" s="151"/>
      <c r="Q4" s="151"/>
      <c r="R4" s="151"/>
      <c r="S4" s="151"/>
      <c r="T4" s="151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</row>
    <row r="5" spans="2:52" ht="12.75" customHeight="1" x14ac:dyDescent="0.15">
      <c r="B5" s="157"/>
      <c r="C5" s="353" t="s">
        <v>261</v>
      </c>
      <c r="D5" s="354"/>
      <c r="E5" s="355" t="s">
        <v>93</v>
      </c>
      <c r="F5" s="356"/>
      <c r="G5" s="356"/>
      <c r="H5" s="357"/>
      <c r="I5" s="355" t="s">
        <v>298</v>
      </c>
      <c r="J5" s="356"/>
      <c r="K5" s="356"/>
      <c r="L5" s="357"/>
      <c r="M5" s="355" t="s">
        <v>107</v>
      </c>
      <c r="N5" s="356"/>
      <c r="O5" s="356"/>
      <c r="P5" s="357"/>
      <c r="Q5" s="355" t="s">
        <v>299</v>
      </c>
      <c r="R5" s="356"/>
      <c r="S5" s="356"/>
      <c r="T5" s="357"/>
      <c r="U5" s="355" t="s">
        <v>300</v>
      </c>
      <c r="V5" s="356"/>
      <c r="W5" s="356"/>
      <c r="X5" s="357"/>
      <c r="Z5" s="135"/>
      <c r="AA5" s="135"/>
      <c r="AB5" s="389"/>
      <c r="AC5" s="389"/>
      <c r="AD5" s="388"/>
      <c r="AE5" s="388"/>
      <c r="AF5" s="388"/>
      <c r="AG5" s="388"/>
      <c r="AH5" s="388"/>
      <c r="AI5" s="388"/>
      <c r="AJ5" s="388"/>
      <c r="AK5" s="388"/>
      <c r="AL5" s="388"/>
      <c r="AM5" s="388"/>
      <c r="AN5" s="388"/>
      <c r="AO5" s="388"/>
      <c r="AP5" s="388"/>
      <c r="AQ5" s="388"/>
      <c r="AR5" s="388"/>
      <c r="AS5" s="388"/>
      <c r="AT5" s="388"/>
      <c r="AU5" s="388"/>
      <c r="AV5" s="388"/>
      <c r="AW5" s="388"/>
      <c r="AX5" s="135"/>
      <c r="AY5" s="135"/>
      <c r="AZ5" s="135"/>
    </row>
    <row r="6" spans="2:52" ht="12.75" customHeight="1" x14ac:dyDescent="0.15">
      <c r="B6" s="358" t="s">
        <v>264</v>
      </c>
      <c r="C6" s="359"/>
      <c r="D6" s="360"/>
      <c r="E6" s="172" t="s">
        <v>97</v>
      </c>
      <c r="F6" s="149" t="s">
        <v>98</v>
      </c>
      <c r="G6" s="155" t="s">
        <v>99</v>
      </c>
      <c r="H6" s="149" t="s">
        <v>100</v>
      </c>
      <c r="I6" s="172" t="s">
        <v>97</v>
      </c>
      <c r="J6" s="149" t="s">
        <v>98</v>
      </c>
      <c r="K6" s="155" t="s">
        <v>99</v>
      </c>
      <c r="L6" s="149" t="s">
        <v>100</v>
      </c>
      <c r="M6" s="172" t="s">
        <v>97</v>
      </c>
      <c r="N6" s="149" t="s">
        <v>98</v>
      </c>
      <c r="O6" s="155" t="s">
        <v>99</v>
      </c>
      <c r="P6" s="149" t="s">
        <v>100</v>
      </c>
      <c r="Q6" s="172" t="s">
        <v>97</v>
      </c>
      <c r="R6" s="149" t="s">
        <v>98</v>
      </c>
      <c r="S6" s="155" t="s">
        <v>99</v>
      </c>
      <c r="T6" s="149" t="s">
        <v>100</v>
      </c>
      <c r="U6" s="172" t="s">
        <v>97</v>
      </c>
      <c r="V6" s="149" t="s">
        <v>98</v>
      </c>
      <c r="W6" s="155" t="s">
        <v>99</v>
      </c>
      <c r="X6" s="149" t="s">
        <v>100</v>
      </c>
      <c r="Z6" s="135"/>
      <c r="AA6" s="389"/>
      <c r="AB6" s="389"/>
      <c r="AC6" s="389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35"/>
      <c r="AY6" s="135"/>
      <c r="AZ6" s="135"/>
    </row>
    <row r="7" spans="2:52" ht="12.75" customHeight="1" x14ac:dyDescent="0.15">
      <c r="B7" s="150"/>
      <c r="C7" s="151"/>
      <c r="D7" s="166"/>
      <c r="E7" s="152"/>
      <c r="F7" s="153"/>
      <c r="G7" s="154" t="s">
        <v>101</v>
      </c>
      <c r="H7" s="153"/>
      <c r="I7" s="152"/>
      <c r="J7" s="153"/>
      <c r="K7" s="154" t="s">
        <v>101</v>
      </c>
      <c r="L7" s="153"/>
      <c r="M7" s="152"/>
      <c r="N7" s="153"/>
      <c r="O7" s="154" t="s">
        <v>101</v>
      </c>
      <c r="P7" s="153"/>
      <c r="Q7" s="152"/>
      <c r="R7" s="153"/>
      <c r="S7" s="154" t="s">
        <v>101</v>
      </c>
      <c r="T7" s="153"/>
      <c r="U7" s="152"/>
      <c r="V7" s="153"/>
      <c r="W7" s="154" t="s">
        <v>101</v>
      </c>
      <c r="X7" s="153"/>
      <c r="Z7" s="135"/>
      <c r="AA7" s="135"/>
      <c r="AB7" s="135"/>
      <c r="AC7" s="135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35"/>
      <c r="AY7" s="135"/>
      <c r="AZ7" s="135"/>
    </row>
    <row r="8" spans="2:52" s="185" customFormat="1" ht="12.75" customHeight="1" x14ac:dyDescent="0.15">
      <c r="B8" s="290" t="s">
        <v>304</v>
      </c>
      <c r="C8" s="315">
        <v>22</v>
      </c>
      <c r="D8" s="158" t="s">
        <v>305</v>
      </c>
      <c r="E8" s="362">
        <v>735</v>
      </c>
      <c r="F8" s="362">
        <v>1155</v>
      </c>
      <c r="G8" s="425">
        <v>892</v>
      </c>
      <c r="H8" s="362">
        <v>123235</v>
      </c>
      <c r="I8" s="376" t="s">
        <v>269</v>
      </c>
      <c r="J8" s="376" t="s">
        <v>269</v>
      </c>
      <c r="K8" s="376" t="s">
        <v>269</v>
      </c>
      <c r="L8" s="376" t="s">
        <v>269</v>
      </c>
      <c r="M8" s="425">
        <v>2415</v>
      </c>
      <c r="N8" s="362">
        <v>3150</v>
      </c>
      <c r="O8" s="362">
        <v>2711</v>
      </c>
      <c r="P8" s="362">
        <v>28410</v>
      </c>
      <c r="Q8" s="362">
        <v>2100</v>
      </c>
      <c r="R8" s="362">
        <v>2625</v>
      </c>
      <c r="S8" s="362">
        <v>2364</v>
      </c>
      <c r="T8" s="362">
        <v>18937</v>
      </c>
      <c r="U8" s="362">
        <v>2520</v>
      </c>
      <c r="V8" s="425">
        <v>3255</v>
      </c>
      <c r="W8" s="362">
        <v>2759</v>
      </c>
      <c r="X8" s="425">
        <v>40637</v>
      </c>
      <c r="Y8" s="136"/>
      <c r="Z8" s="182"/>
      <c r="AA8" s="139"/>
      <c r="AB8" s="349"/>
      <c r="AC8" s="135"/>
      <c r="AD8" s="364"/>
      <c r="AE8" s="364"/>
      <c r="AF8" s="364"/>
      <c r="AG8" s="364"/>
      <c r="AH8" s="254"/>
      <c r="AI8" s="254"/>
      <c r="AJ8" s="254"/>
      <c r="AK8" s="254"/>
      <c r="AL8" s="364"/>
      <c r="AM8" s="364"/>
      <c r="AN8" s="364"/>
      <c r="AO8" s="364"/>
      <c r="AP8" s="364"/>
      <c r="AQ8" s="364"/>
      <c r="AR8" s="364"/>
      <c r="AS8" s="364"/>
      <c r="AT8" s="364"/>
      <c r="AU8" s="364"/>
      <c r="AV8" s="364"/>
      <c r="AW8" s="364"/>
      <c r="AX8" s="182"/>
      <c r="AY8" s="182"/>
      <c r="AZ8" s="182"/>
    </row>
    <row r="9" spans="2:52" s="185" customFormat="1" ht="12.75" customHeight="1" x14ac:dyDescent="0.15">
      <c r="B9" s="293"/>
      <c r="C9" s="349">
        <v>23</v>
      </c>
      <c r="D9" s="160"/>
      <c r="E9" s="162">
        <v>630</v>
      </c>
      <c r="F9" s="162">
        <v>1050</v>
      </c>
      <c r="G9" s="162">
        <v>806.79924428051913</v>
      </c>
      <c r="H9" s="162">
        <v>112971.1</v>
      </c>
      <c r="I9" s="447" t="s">
        <v>269</v>
      </c>
      <c r="J9" s="447" t="s">
        <v>269</v>
      </c>
      <c r="K9" s="447" t="s">
        <v>269</v>
      </c>
      <c r="L9" s="447" t="s">
        <v>269</v>
      </c>
      <c r="M9" s="162">
        <v>2257.5</v>
      </c>
      <c r="N9" s="162">
        <v>2992.5</v>
      </c>
      <c r="O9" s="162">
        <v>2499.8696063737475</v>
      </c>
      <c r="P9" s="162">
        <v>39732.6</v>
      </c>
      <c r="Q9" s="162">
        <v>1995</v>
      </c>
      <c r="R9" s="162">
        <v>2933.7000000000003</v>
      </c>
      <c r="S9" s="162">
        <v>2334.2493825851134</v>
      </c>
      <c r="T9" s="162">
        <v>18906.3</v>
      </c>
      <c r="U9" s="162">
        <v>2310</v>
      </c>
      <c r="V9" s="162">
        <v>3150</v>
      </c>
      <c r="W9" s="162">
        <v>2678.7873586784604</v>
      </c>
      <c r="X9" s="163">
        <v>52669.000000000015</v>
      </c>
      <c r="Y9" s="136"/>
      <c r="Z9" s="182"/>
      <c r="AA9" s="139"/>
      <c r="AB9" s="349"/>
      <c r="AC9" s="135"/>
      <c r="AD9" s="364"/>
      <c r="AE9" s="364"/>
      <c r="AF9" s="364"/>
      <c r="AG9" s="364"/>
      <c r="AH9" s="254"/>
      <c r="AI9" s="254"/>
      <c r="AJ9" s="254"/>
      <c r="AK9" s="254"/>
      <c r="AL9" s="364"/>
      <c r="AM9" s="364"/>
      <c r="AN9" s="364"/>
      <c r="AO9" s="364"/>
      <c r="AP9" s="364"/>
      <c r="AQ9" s="364"/>
      <c r="AR9" s="364"/>
      <c r="AS9" s="364"/>
      <c r="AT9" s="364"/>
      <c r="AU9" s="364"/>
      <c r="AV9" s="364"/>
      <c r="AW9" s="364"/>
      <c r="AX9" s="182"/>
      <c r="AY9" s="182"/>
      <c r="AZ9" s="182"/>
    </row>
    <row r="10" spans="2:52" s="185" customFormat="1" ht="12.75" customHeight="1" x14ac:dyDescent="0.15">
      <c r="B10" s="293"/>
      <c r="C10" s="349">
        <v>24</v>
      </c>
      <c r="D10" s="160"/>
      <c r="E10" s="164">
        <v>630</v>
      </c>
      <c r="F10" s="164">
        <v>1365</v>
      </c>
      <c r="G10" s="164">
        <v>697.55213848092274</v>
      </c>
      <c r="H10" s="164">
        <v>187984.10000000003</v>
      </c>
      <c r="I10" s="447" t="s">
        <v>269</v>
      </c>
      <c r="J10" s="447" t="s">
        <v>269</v>
      </c>
      <c r="K10" s="447" t="s">
        <v>269</v>
      </c>
      <c r="L10" s="447" t="s">
        <v>269</v>
      </c>
      <c r="M10" s="164">
        <v>2206</v>
      </c>
      <c r="N10" s="164">
        <v>2940</v>
      </c>
      <c r="O10" s="164">
        <v>2340.8850866075195</v>
      </c>
      <c r="P10" s="164">
        <v>20505.200000000004</v>
      </c>
      <c r="Q10" s="164">
        <v>1785</v>
      </c>
      <c r="R10" s="164">
        <v>2887.5</v>
      </c>
      <c r="S10" s="164">
        <v>2184.1333972700509</v>
      </c>
      <c r="T10" s="164">
        <v>55808.6</v>
      </c>
      <c r="U10" s="164">
        <v>1890</v>
      </c>
      <c r="V10" s="164">
        <v>3570</v>
      </c>
      <c r="W10" s="164">
        <v>2247.9894100686374</v>
      </c>
      <c r="X10" s="164">
        <v>63339.799999999996</v>
      </c>
      <c r="Y10" s="136"/>
      <c r="Z10" s="182"/>
      <c r="AA10" s="139"/>
      <c r="AB10" s="349"/>
      <c r="AC10" s="135"/>
      <c r="AD10" s="364"/>
      <c r="AE10" s="364"/>
      <c r="AF10" s="364"/>
      <c r="AG10" s="364"/>
      <c r="AH10" s="254"/>
      <c r="AI10" s="254"/>
      <c r="AJ10" s="254"/>
      <c r="AK10" s="254"/>
      <c r="AL10" s="364"/>
      <c r="AM10" s="364"/>
      <c r="AN10" s="364"/>
      <c r="AO10" s="364"/>
      <c r="AP10" s="364"/>
      <c r="AQ10" s="364"/>
      <c r="AR10" s="364"/>
      <c r="AS10" s="364"/>
      <c r="AT10" s="364"/>
      <c r="AU10" s="364"/>
      <c r="AV10" s="364"/>
      <c r="AW10" s="364"/>
      <c r="AX10" s="182"/>
      <c r="AY10" s="182"/>
      <c r="AZ10" s="182"/>
    </row>
    <row r="11" spans="2:52" s="185" customFormat="1" ht="12.75" customHeight="1" x14ac:dyDescent="0.15">
      <c r="B11" s="367"/>
      <c r="C11" s="318">
        <v>25</v>
      </c>
      <c r="D11" s="166"/>
      <c r="E11" s="368">
        <v>682.5</v>
      </c>
      <c r="F11" s="368">
        <v>1323</v>
      </c>
      <c r="G11" s="368">
        <v>871.9917461121513</v>
      </c>
      <c r="H11" s="368">
        <v>266055.3</v>
      </c>
      <c r="I11" s="256">
        <v>0</v>
      </c>
      <c r="J11" s="256">
        <v>0</v>
      </c>
      <c r="K11" s="256">
        <v>0</v>
      </c>
      <c r="L11" s="256">
        <v>0</v>
      </c>
      <c r="M11" s="368">
        <v>2415</v>
      </c>
      <c r="N11" s="368">
        <v>3465</v>
      </c>
      <c r="O11" s="368">
        <v>2705.577490469087</v>
      </c>
      <c r="P11" s="448">
        <v>18489.900000000005</v>
      </c>
      <c r="Q11" s="369">
        <v>1785</v>
      </c>
      <c r="R11" s="448">
        <v>3008.25</v>
      </c>
      <c r="S11" s="369">
        <v>2571.6060512853714</v>
      </c>
      <c r="T11" s="368">
        <v>61390.8</v>
      </c>
      <c r="U11" s="368">
        <v>2100</v>
      </c>
      <c r="V11" s="368">
        <v>3570</v>
      </c>
      <c r="W11" s="368">
        <v>2667.8537181694537</v>
      </c>
      <c r="X11" s="369">
        <v>83099.60000000002</v>
      </c>
      <c r="Y11" s="136"/>
      <c r="Z11" s="182"/>
      <c r="AA11" s="139"/>
      <c r="AB11" s="349"/>
      <c r="AC11" s="135"/>
      <c r="AD11" s="169"/>
      <c r="AE11" s="169"/>
      <c r="AF11" s="169"/>
      <c r="AG11" s="169"/>
      <c r="AH11" s="449"/>
      <c r="AI11" s="449"/>
      <c r="AJ11" s="449"/>
      <c r="AK11" s="44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9"/>
      <c r="AX11" s="182"/>
      <c r="AY11" s="182"/>
      <c r="AZ11" s="182"/>
    </row>
    <row r="12" spans="2:52" ht="12.75" customHeight="1" x14ac:dyDescent="0.15">
      <c r="B12" s="293"/>
      <c r="C12" s="349">
        <v>5</v>
      </c>
      <c r="D12" s="160"/>
      <c r="E12" s="248">
        <v>737.1</v>
      </c>
      <c r="F12" s="248">
        <v>1260</v>
      </c>
      <c r="G12" s="248">
        <v>847.81097104743731</v>
      </c>
      <c r="H12" s="248">
        <v>20285.8</v>
      </c>
      <c r="I12" s="228">
        <v>0</v>
      </c>
      <c r="J12" s="228">
        <v>0</v>
      </c>
      <c r="K12" s="228">
        <v>0</v>
      </c>
      <c r="L12" s="228">
        <v>0</v>
      </c>
      <c r="M12" s="248">
        <v>2415</v>
      </c>
      <c r="N12" s="248">
        <v>3150</v>
      </c>
      <c r="O12" s="248">
        <v>2580.5906728787718</v>
      </c>
      <c r="P12" s="248">
        <v>2979.5</v>
      </c>
      <c r="Q12" s="248">
        <v>2100</v>
      </c>
      <c r="R12" s="248">
        <v>2730</v>
      </c>
      <c r="S12" s="248">
        <v>2529.2982147604325</v>
      </c>
      <c r="T12" s="248">
        <v>6215.4</v>
      </c>
      <c r="U12" s="248">
        <v>2205</v>
      </c>
      <c r="V12" s="248">
        <v>3570</v>
      </c>
      <c r="W12" s="248">
        <v>2631.781191780246</v>
      </c>
      <c r="X12" s="366">
        <v>7398.4</v>
      </c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</row>
    <row r="13" spans="2:52" ht="12.75" customHeight="1" x14ac:dyDescent="0.15">
      <c r="B13" s="293"/>
      <c r="C13" s="349">
        <v>6</v>
      </c>
      <c r="D13" s="160"/>
      <c r="E13" s="248">
        <v>735</v>
      </c>
      <c r="F13" s="248">
        <v>1299.9000000000001</v>
      </c>
      <c r="G13" s="248">
        <v>849.90150203546727</v>
      </c>
      <c r="H13" s="248">
        <v>17039.7</v>
      </c>
      <c r="I13" s="228">
        <v>0</v>
      </c>
      <c r="J13" s="228">
        <v>0</v>
      </c>
      <c r="K13" s="228">
        <v>0</v>
      </c>
      <c r="L13" s="228">
        <v>0</v>
      </c>
      <c r="M13" s="248">
        <v>2415</v>
      </c>
      <c r="N13" s="248">
        <v>3097.5</v>
      </c>
      <c r="O13" s="248">
        <v>2576.9863495116897</v>
      </c>
      <c r="P13" s="248">
        <v>1668.9</v>
      </c>
      <c r="Q13" s="248">
        <v>1890</v>
      </c>
      <c r="R13" s="248">
        <v>2730</v>
      </c>
      <c r="S13" s="248">
        <v>2566.48608304244</v>
      </c>
      <c r="T13" s="248">
        <v>4530.1000000000004</v>
      </c>
      <c r="U13" s="248">
        <v>2205</v>
      </c>
      <c r="V13" s="248">
        <v>2940</v>
      </c>
      <c r="W13" s="248">
        <v>2637.5865227705935</v>
      </c>
      <c r="X13" s="248">
        <v>7934.5</v>
      </c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</row>
    <row r="14" spans="2:52" ht="12.75" customHeight="1" x14ac:dyDescent="0.15">
      <c r="B14" s="293"/>
      <c r="C14" s="349">
        <v>7</v>
      </c>
      <c r="D14" s="160"/>
      <c r="E14" s="248">
        <v>787.5</v>
      </c>
      <c r="F14" s="248">
        <v>1320.9</v>
      </c>
      <c r="G14" s="248">
        <v>909.54001485783749</v>
      </c>
      <c r="H14" s="248">
        <v>23409.3</v>
      </c>
      <c r="I14" s="228">
        <v>0</v>
      </c>
      <c r="J14" s="228">
        <v>0</v>
      </c>
      <c r="K14" s="228">
        <v>0</v>
      </c>
      <c r="L14" s="228">
        <v>0</v>
      </c>
      <c r="M14" s="248">
        <v>2467.5</v>
      </c>
      <c r="N14" s="248">
        <v>3034.5</v>
      </c>
      <c r="O14" s="248">
        <v>2571.1258389261748</v>
      </c>
      <c r="P14" s="248">
        <v>981.5</v>
      </c>
      <c r="Q14" s="248">
        <v>1890</v>
      </c>
      <c r="R14" s="248">
        <v>2730</v>
      </c>
      <c r="S14" s="248">
        <v>2532.8234644109125</v>
      </c>
      <c r="T14" s="248">
        <v>6394.9</v>
      </c>
      <c r="U14" s="248">
        <v>2100</v>
      </c>
      <c r="V14" s="248">
        <v>3150</v>
      </c>
      <c r="W14" s="248">
        <v>2685.1661218559884</v>
      </c>
      <c r="X14" s="366">
        <v>7861.8</v>
      </c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</row>
    <row r="15" spans="2:52" ht="12.75" customHeight="1" x14ac:dyDescent="0.15">
      <c r="B15" s="293"/>
      <c r="C15" s="349">
        <v>8</v>
      </c>
      <c r="D15" s="160"/>
      <c r="E15" s="248">
        <v>787.5</v>
      </c>
      <c r="F15" s="248">
        <v>1155</v>
      </c>
      <c r="G15" s="248">
        <v>905.91176617516032</v>
      </c>
      <c r="H15" s="248">
        <v>19584.3</v>
      </c>
      <c r="I15" s="228">
        <v>0</v>
      </c>
      <c r="J15" s="228">
        <v>0</v>
      </c>
      <c r="K15" s="228">
        <v>0</v>
      </c>
      <c r="L15" s="228">
        <v>0</v>
      </c>
      <c r="M15" s="248">
        <v>2415</v>
      </c>
      <c r="N15" s="248">
        <v>3034.5</v>
      </c>
      <c r="O15" s="248">
        <v>2656.8164270238321</v>
      </c>
      <c r="P15" s="248">
        <v>1451.3</v>
      </c>
      <c r="Q15" s="248">
        <v>1890</v>
      </c>
      <c r="R15" s="248">
        <v>2730</v>
      </c>
      <c r="S15" s="248">
        <v>2526.6307807452945</v>
      </c>
      <c r="T15" s="248">
        <v>6033.9</v>
      </c>
      <c r="U15" s="248">
        <v>2100</v>
      </c>
      <c r="V15" s="248">
        <v>2940</v>
      </c>
      <c r="W15" s="248">
        <v>2616.7534073851671</v>
      </c>
      <c r="X15" s="366">
        <v>7634.2</v>
      </c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</row>
    <row r="16" spans="2:52" ht="12.75" customHeight="1" x14ac:dyDescent="0.15">
      <c r="B16" s="293"/>
      <c r="C16" s="349">
        <v>9</v>
      </c>
      <c r="D16" s="160"/>
      <c r="E16" s="248">
        <v>735</v>
      </c>
      <c r="F16" s="248">
        <v>1239</v>
      </c>
      <c r="G16" s="248">
        <v>833.62188717601293</v>
      </c>
      <c r="H16" s="248">
        <v>30987.200000000001</v>
      </c>
      <c r="I16" s="228">
        <v>0</v>
      </c>
      <c r="J16" s="228">
        <v>0</v>
      </c>
      <c r="K16" s="228">
        <v>0</v>
      </c>
      <c r="L16" s="228">
        <v>0</v>
      </c>
      <c r="M16" s="248">
        <v>2415</v>
      </c>
      <c r="N16" s="248">
        <v>3255</v>
      </c>
      <c r="O16" s="248">
        <v>2668.463272311215</v>
      </c>
      <c r="P16" s="248">
        <v>1516.9</v>
      </c>
      <c r="Q16" s="248">
        <v>1890</v>
      </c>
      <c r="R16" s="248">
        <v>2940</v>
      </c>
      <c r="S16" s="248">
        <v>2660.6461077844315</v>
      </c>
      <c r="T16" s="248">
        <v>5552.9</v>
      </c>
      <c r="U16" s="248">
        <v>2205</v>
      </c>
      <c r="V16" s="248">
        <v>3150</v>
      </c>
      <c r="W16" s="248">
        <v>2704.0628311290779</v>
      </c>
      <c r="X16" s="366">
        <v>8205.7000000000007</v>
      </c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</row>
    <row r="17" spans="2:52" ht="12.75" customHeight="1" x14ac:dyDescent="0.15">
      <c r="B17" s="293"/>
      <c r="C17" s="349">
        <v>10</v>
      </c>
      <c r="D17" s="160"/>
      <c r="E17" s="248">
        <v>787.5</v>
      </c>
      <c r="F17" s="248">
        <v>1239</v>
      </c>
      <c r="G17" s="248">
        <v>867.49860345991453</v>
      </c>
      <c r="H17" s="248">
        <v>34632.400000000001</v>
      </c>
      <c r="I17" s="228">
        <v>0</v>
      </c>
      <c r="J17" s="228">
        <v>0</v>
      </c>
      <c r="K17" s="228">
        <v>0</v>
      </c>
      <c r="L17" s="228">
        <v>0</v>
      </c>
      <c r="M17" s="248">
        <v>2520</v>
      </c>
      <c r="N17" s="248">
        <v>3255</v>
      </c>
      <c r="O17" s="248">
        <v>2764.7933218810399</v>
      </c>
      <c r="P17" s="248">
        <v>1880.6</v>
      </c>
      <c r="Q17" s="248">
        <v>2257.5</v>
      </c>
      <c r="R17" s="248">
        <v>2940</v>
      </c>
      <c r="S17" s="248">
        <v>2648.9871225577263</v>
      </c>
      <c r="T17" s="248">
        <v>4513.3999999999996</v>
      </c>
      <c r="U17" s="248">
        <v>2310</v>
      </c>
      <c r="V17" s="248">
        <v>3150</v>
      </c>
      <c r="W17" s="248">
        <v>2700.7918363273448</v>
      </c>
      <c r="X17" s="366">
        <v>8552.6</v>
      </c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</row>
    <row r="18" spans="2:52" ht="12.75" customHeight="1" x14ac:dyDescent="0.15">
      <c r="B18" s="293"/>
      <c r="C18" s="349">
        <v>11</v>
      </c>
      <c r="D18" s="160"/>
      <c r="E18" s="248">
        <v>840</v>
      </c>
      <c r="F18" s="248">
        <v>1302</v>
      </c>
      <c r="G18" s="248">
        <v>934.00272464814236</v>
      </c>
      <c r="H18" s="248">
        <v>28929.8</v>
      </c>
      <c r="I18" s="228">
        <v>0</v>
      </c>
      <c r="J18" s="228">
        <v>0</v>
      </c>
      <c r="K18" s="228">
        <v>0</v>
      </c>
      <c r="L18" s="228">
        <v>0</v>
      </c>
      <c r="M18" s="248">
        <v>2625</v>
      </c>
      <c r="N18" s="248">
        <v>3255</v>
      </c>
      <c r="O18" s="248">
        <v>2737.600932648973</v>
      </c>
      <c r="P18" s="248">
        <v>2199.6999999999998</v>
      </c>
      <c r="Q18" s="248">
        <v>1890</v>
      </c>
      <c r="R18" s="248">
        <v>3008.25</v>
      </c>
      <c r="S18" s="248">
        <v>2675.4361430395911</v>
      </c>
      <c r="T18" s="248">
        <v>4143.8999999999996</v>
      </c>
      <c r="U18" s="248">
        <v>2415</v>
      </c>
      <c r="V18" s="248">
        <v>3150</v>
      </c>
      <c r="W18" s="248">
        <v>2714.2173926026176</v>
      </c>
      <c r="X18" s="366">
        <v>6016.6</v>
      </c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</row>
    <row r="19" spans="2:52" ht="12.75" customHeight="1" x14ac:dyDescent="0.15">
      <c r="B19" s="293"/>
      <c r="C19" s="349">
        <v>12</v>
      </c>
      <c r="D19" s="160"/>
      <c r="E19" s="248">
        <v>735</v>
      </c>
      <c r="F19" s="248">
        <v>1250.55</v>
      </c>
      <c r="G19" s="248">
        <v>893.33290372631632</v>
      </c>
      <c r="H19" s="248">
        <v>29631.7</v>
      </c>
      <c r="I19" s="228">
        <v>0</v>
      </c>
      <c r="J19" s="228">
        <v>0</v>
      </c>
      <c r="K19" s="228">
        <v>0</v>
      </c>
      <c r="L19" s="228">
        <v>0</v>
      </c>
      <c r="M19" s="248">
        <v>2677.5</v>
      </c>
      <c r="N19" s="248">
        <v>3360</v>
      </c>
      <c r="O19" s="248">
        <v>2840.7027143146001</v>
      </c>
      <c r="P19" s="248">
        <v>3084.2</v>
      </c>
      <c r="Q19" s="248">
        <v>1837.5</v>
      </c>
      <c r="R19" s="248">
        <v>2992.5</v>
      </c>
      <c r="S19" s="248">
        <v>2741.5843877930783</v>
      </c>
      <c r="T19" s="248">
        <v>7496</v>
      </c>
      <c r="U19" s="248">
        <v>2520</v>
      </c>
      <c r="V19" s="248">
        <v>3360</v>
      </c>
      <c r="W19" s="248">
        <v>2913.3511051490455</v>
      </c>
      <c r="X19" s="366">
        <v>8157.4</v>
      </c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</row>
    <row r="20" spans="2:52" ht="12.75" customHeight="1" x14ac:dyDescent="0.15">
      <c r="B20" s="293" t="s">
        <v>296</v>
      </c>
      <c r="C20" s="349">
        <v>1</v>
      </c>
      <c r="D20" s="160" t="s">
        <v>297</v>
      </c>
      <c r="E20" s="248">
        <v>840</v>
      </c>
      <c r="F20" s="248">
        <v>1417.5</v>
      </c>
      <c r="G20" s="248">
        <v>951.66346311812151</v>
      </c>
      <c r="H20" s="248">
        <v>23135.599999999999</v>
      </c>
      <c r="I20" s="228">
        <v>0</v>
      </c>
      <c r="J20" s="228">
        <v>0</v>
      </c>
      <c r="K20" s="228">
        <v>0</v>
      </c>
      <c r="L20" s="228">
        <v>0</v>
      </c>
      <c r="M20" s="248">
        <v>0</v>
      </c>
      <c r="N20" s="248">
        <v>0</v>
      </c>
      <c r="O20" s="248">
        <v>0</v>
      </c>
      <c r="P20" s="248">
        <v>955</v>
      </c>
      <c r="Q20" s="248">
        <v>2076.9</v>
      </c>
      <c r="R20" s="248">
        <v>3045</v>
      </c>
      <c r="S20" s="248">
        <v>2767.5950608808771</v>
      </c>
      <c r="T20" s="248">
        <v>4917.8</v>
      </c>
      <c r="U20" s="248">
        <v>2599.8000000000002</v>
      </c>
      <c r="V20" s="248">
        <v>3150</v>
      </c>
      <c r="W20" s="248">
        <v>2938.6990795824458</v>
      </c>
      <c r="X20" s="366">
        <v>5123.8999999999996</v>
      </c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</row>
    <row r="21" spans="2:52" ht="12.75" customHeight="1" x14ac:dyDescent="0.15">
      <c r="B21" s="293"/>
      <c r="C21" s="349">
        <v>2</v>
      </c>
      <c r="D21" s="160"/>
      <c r="E21" s="248">
        <v>840</v>
      </c>
      <c r="F21" s="248">
        <v>1050</v>
      </c>
      <c r="G21" s="248">
        <v>936.82239684567139</v>
      </c>
      <c r="H21" s="248">
        <v>21996.799999999999</v>
      </c>
      <c r="I21" s="228">
        <v>0</v>
      </c>
      <c r="J21" s="228">
        <v>0</v>
      </c>
      <c r="K21" s="228">
        <v>0</v>
      </c>
      <c r="L21" s="228">
        <v>0</v>
      </c>
      <c r="M21" s="248">
        <v>2677.5</v>
      </c>
      <c r="N21" s="248">
        <v>3465</v>
      </c>
      <c r="O21" s="248">
        <v>2848.0778443113768</v>
      </c>
      <c r="P21" s="248">
        <v>666.3</v>
      </c>
      <c r="Q21" s="248">
        <v>1848</v>
      </c>
      <c r="R21" s="248">
        <v>3150</v>
      </c>
      <c r="S21" s="248">
        <v>2783.8297523513679</v>
      </c>
      <c r="T21" s="248">
        <v>4308.7</v>
      </c>
      <c r="U21" s="248">
        <v>2520</v>
      </c>
      <c r="V21" s="248">
        <v>3150</v>
      </c>
      <c r="W21" s="248">
        <v>2860.7386451116236</v>
      </c>
      <c r="X21" s="366">
        <v>6133.3</v>
      </c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</row>
    <row r="22" spans="2:52" ht="12.75" customHeight="1" x14ac:dyDescent="0.15">
      <c r="B22" s="293"/>
      <c r="C22" s="349">
        <v>3</v>
      </c>
      <c r="D22" s="160"/>
      <c r="E22" s="248">
        <v>840</v>
      </c>
      <c r="F22" s="248">
        <v>1115.1000000000001</v>
      </c>
      <c r="G22" s="248">
        <v>934.72160515063581</v>
      </c>
      <c r="H22" s="248">
        <v>18075.5</v>
      </c>
      <c r="I22" s="228">
        <v>0</v>
      </c>
      <c r="J22" s="228">
        <v>0</v>
      </c>
      <c r="K22" s="228">
        <v>0</v>
      </c>
      <c r="L22" s="228">
        <v>0</v>
      </c>
      <c r="M22" s="248">
        <v>2730</v>
      </c>
      <c r="N22" s="248">
        <v>3255</v>
      </c>
      <c r="O22" s="248">
        <v>3023.4932490663623</v>
      </c>
      <c r="P22" s="248">
        <v>849.8</v>
      </c>
      <c r="Q22" s="248">
        <v>2100</v>
      </c>
      <c r="R22" s="248">
        <v>3150</v>
      </c>
      <c r="S22" s="248">
        <v>2722.5675735950049</v>
      </c>
      <c r="T22" s="248">
        <v>3975</v>
      </c>
      <c r="U22" s="248">
        <v>2520</v>
      </c>
      <c r="V22" s="248">
        <v>3150</v>
      </c>
      <c r="W22" s="248">
        <v>2831.1472176709758</v>
      </c>
      <c r="X22" s="366">
        <v>5227.6000000000004</v>
      </c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</row>
    <row r="23" spans="2:52" ht="12.75" customHeight="1" x14ac:dyDescent="0.15">
      <c r="B23" s="293"/>
      <c r="C23" s="349">
        <v>4</v>
      </c>
      <c r="D23" s="160"/>
      <c r="E23" s="248">
        <v>972</v>
      </c>
      <c r="F23" s="248">
        <v>1242</v>
      </c>
      <c r="G23" s="248">
        <v>1051.1058146029061</v>
      </c>
      <c r="H23" s="248">
        <v>22058.3</v>
      </c>
      <c r="I23" s="228">
        <v>0</v>
      </c>
      <c r="J23" s="228">
        <v>0</v>
      </c>
      <c r="K23" s="228">
        <v>0</v>
      </c>
      <c r="L23" s="228">
        <v>0</v>
      </c>
      <c r="M23" s="248">
        <v>2592</v>
      </c>
      <c r="N23" s="248">
        <v>2916</v>
      </c>
      <c r="O23" s="248">
        <v>2703.5842018650569</v>
      </c>
      <c r="P23" s="248">
        <v>1670.1</v>
      </c>
      <c r="Q23" s="248">
        <v>1944</v>
      </c>
      <c r="R23" s="248">
        <v>2700</v>
      </c>
      <c r="S23" s="248">
        <v>2554.6164287638026</v>
      </c>
      <c r="T23" s="248">
        <v>4726.6000000000004</v>
      </c>
      <c r="U23" s="248">
        <v>2700</v>
      </c>
      <c r="V23" s="248">
        <v>3240</v>
      </c>
      <c r="W23" s="248">
        <v>2971.3002801503249</v>
      </c>
      <c r="X23" s="366">
        <v>6318.9</v>
      </c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</row>
    <row r="24" spans="2:52" ht="12.75" customHeight="1" x14ac:dyDescent="0.15">
      <c r="B24" s="367"/>
      <c r="C24" s="318">
        <v>5</v>
      </c>
      <c r="D24" s="166"/>
      <c r="E24" s="368">
        <v>972</v>
      </c>
      <c r="F24" s="368">
        <v>1404</v>
      </c>
      <c r="G24" s="368">
        <v>1043.6737855198696</v>
      </c>
      <c r="H24" s="368">
        <v>20921</v>
      </c>
      <c r="I24" s="256">
        <v>0</v>
      </c>
      <c r="J24" s="256">
        <v>0</v>
      </c>
      <c r="K24" s="256">
        <v>0</v>
      </c>
      <c r="L24" s="256">
        <v>0</v>
      </c>
      <c r="M24" s="368">
        <v>0</v>
      </c>
      <c r="N24" s="368">
        <v>0</v>
      </c>
      <c r="O24" s="368">
        <v>0</v>
      </c>
      <c r="P24" s="368">
        <v>2119.3000000000002</v>
      </c>
      <c r="Q24" s="368">
        <v>2052</v>
      </c>
      <c r="R24" s="368">
        <v>2700</v>
      </c>
      <c r="S24" s="368">
        <v>2563.7574782749502</v>
      </c>
      <c r="T24" s="368">
        <v>5156.8</v>
      </c>
      <c r="U24" s="368">
        <v>2160</v>
      </c>
      <c r="V24" s="368">
        <v>3132</v>
      </c>
      <c r="W24" s="368">
        <v>2831.9717684307734</v>
      </c>
      <c r="X24" s="369">
        <v>5642.3</v>
      </c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</row>
    <row r="25" spans="2:52" ht="12.75" customHeight="1" x14ac:dyDescent="0.15">
      <c r="B25" s="161"/>
      <c r="C25" s="370" t="s">
        <v>261</v>
      </c>
      <c r="D25" s="371"/>
      <c r="E25" s="372" t="s">
        <v>274</v>
      </c>
      <c r="F25" s="373"/>
      <c r="G25" s="373"/>
      <c r="H25" s="374"/>
      <c r="I25" s="450"/>
      <c r="J25" s="350"/>
      <c r="K25" s="350"/>
      <c r="L25" s="350"/>
      <c r="M25" s="350"/>
      <c r="N25" s="350"/>
      <c r="O25" s="350"/>
      <c r="P25" s="350"/>
      <c r="Q25" s="350"/>
      <c r="R25" s="350"/>
      <c r="S25" s="350"/>
      <c r="T25" s="350"/>
      <c r="U25" s="350"/>
      <c r="V25" s="350"/>
      <c r="W25" s="350"/>
      <c r="X25" s="350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</row>
    <row r="26" spans="2:52" ht="12.75" customHeight="1" x14ac:dyDescent="0.15">
      <c r="B26" s="358" t="s">
        <v>264</v>
      </c>
      <c r="C26" s="359"/>
      <c r="D26" s="360"/>
      <c r="E26" s="172" t="s">
        <v>97</v>
      </c>
      <c r="F26" s="149" t="s">
        <v>98</v>
      </c>
      <c r="G26" s="155" t="s">
        <v>99</v>
      </c>
      <c r="H26" s="149" t="s">
        <v>100</v>
      </c>
      <c r="I26" s="159"/>
      <c r="J26" s="135"/>
      <c r="K26" s="135"/>
      <c r="L26" s="135"/>
      <c r="M26" s="389"/>
      <c r="N26" s="389"/>
      <c r="O26" s="388"/>
      <c r="P26" s="388"/>
      <c r="Q26" s="388"/>
      <c r="R26" s="388"/>
      <c r="S26" s="135"/>
      <c r="T26" s="135"/>
      <c r="U26" s="135"/>
      <c r="V26" s="135"/>
      <c r="W26" s="135"/>
      <c r="X26" s="364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</row>
    <row r="27" spans="2:52" ht="12.75" customHeight="1" x14ac:dyDescent="0.15">
      <c r="B27" s="150"/>
      <c r="C27" s="151"/>
      <c r="D27" s="166"/>
      <c r="E27" s="152"/>
      <c r="F27" s="153"/>
      <c r="G27" s="154" t="s">
        <v>101</v>
      </c>
      <c r="H27" s="153"/>
      <c r="I27" s="159"/>
      <c r="J27" s="135"/>
      <c r="K27" s="135"/>
      <c r="L27" s="389"/>
      <c r="M27" s="389"/>
      <c r="N27" s="389"/>
      <c r="O27" s="144"/>
      <c r="P27" s="144"/>
      <c r="Q27" s="144"/>
      <c r="R27" s="144"/>
      <c r="S27" s="135"/>
      <c r="T27" s="135"/>
      <c r="U27" s="135"/>
      <c r="V27" s="135"/>
      <c r="W27" s="135"/>
      <c r="X27" s="364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</row>
    <row r="28" spans="2:52" ht="12.75" customHeight="1" x14ac:dyDescent="0.15">
      <c r="B28" s="290" t="s">
        <v>304</v>
      </c>
      <c r="C28" s="315">
        <v>22</v>
      </c>
      <c r="D28" s="156" t="s">
        <v>305</v>
      </c>
      <c r="E28" s="362">
        <v>945</v>
      </c>
      <c r="F28" s="362">
        <v>1365</v>
      </c>
      <c r="G28" s="362">
        <v>1134</v>
      </c>
      <c r="H28" s="425">
        <v>518484</v>
      </c>
      <c r="I28" s="247"/>
      <c r="J28" s="364"/>
      <c r="K28" s="135"/>
      <c r="L28" s="135"/>
      <c r="M28" s="135"/>
      <c r="N28" s="135"/>
      <c r="O28" s="144"/>
      <c r="P28" s="144"/>
      <c r="Q28" s="144"/>
      <c r="R28" s="144"/>
      <c r="S28" s="364"/>
      <c r="T28" s="364"/>
      <c r="U28" s="364"/>
      <c r="V28" s="364"/>
      <c r="W28" s="364"/>
      <c r="X28" s="364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</row>
    <row r="29" spans="2:52" ht="12.75" customHeight="1" x14ac:dyDescent="0.15">
      <c r="B29" s="293"/>
      <c r="C29" s="349">
        <v>23</v>
      </c>
      <c r="D29" s="160"/>
      <c r="E29" s="162">
        <v>850</v>
      </c>
      <c r="F29" s="162">
        <v>1250</v>
      </c>
      <c r="G29" s="162">
        <v>1022.9700137742051</v>
      </c>
      <c r="H29" s="163">
        <v>533155.9</v>
      </c>
      <c r="I29" s="247"/>
      <c r="J29" s="364"/>
      <c r="K29" s="135"/>
      <c r="L29" s="139"/>
      <c r="M29" s="349"/>
      <c r="N29" s="135"/>
      <c r="O29" s="364"/>
      <c r="P29" s="364"/>
      <c r="Q29" s="364"/>
      <c r="R29" s="364"/>
      <c r="S29" s="364"/>
      <c r="T29" s="364"/>
      <c r="U29" s="364"/>
      <c r="V29" s="364"/>
      <c r="W29" s="364"/>
      <c r="X29" s="364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</row>
    <row r="30" spans="2:52" ht="12.75" customHeight="1" x14ac:dyDescent="0.15">
      <c r="B30" s="293"/>
      <c r="C30" s="349">
        <v>24</v>
      </c>
      <c r="D30" s="160"/>
      <c r="E30" s="164">
        <v>630</v>
      </c>
      <c r="F30" s="164">
        <v>1340</v>
      </c>
      <c r="G30" s="164">
        <v>886.14917410942485</v>
      </c>
      <c r="H30" s="165">
        <v>541608</v>
      </c>
      <c r="I30" s="247"/>
      <c r="J30" s="364"/>
      <c r="K30" s="135"/>
      <c r="L30" s="139"/>
      <c r="M30" s="349"/>
      <c r="N30" s="135"/>
      <c r="O30" s="183"/>
      <c r="P30" s="183"/>
      <c r="Q30" s="183"/>
      <c r="R30" s="183"/>
      <c r="S30" s="183"/>
      <c r="T30" s="183"/>
      <c r="U30" s="183"/>
      <c r="V30" s="364"/>
      <c r="W30" s="364"/>
      <c r="X30" s="364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</row>
    <row r="31" spans="2:52" ht="12.75" customHeight="1" x14ac:dyDescent="0.15">
      <c r="B31" s="367"/>
      <c r="C31" s="318">
        <v>25</v>
      </c>
      <c r="D31" s="166"/>
      <c r="E31" s="368">
        <v>945</v>
      </c>
      <c r="F31" s="368">
        <v>1541.4</v>
      </c>
      <c r="G31" s="368">
        <v>1139.5776423699588</v>
      </c>
      <c r="H31" s="368">
        <v>528249.10000000009</v>
      </c>
      <c r="I31" s="364"/>
      <c r="J31" s="364"/>
      <c r="K31" s="135"/>
      <c r="L31" s="139"/>
      <c r="M31" s="349"/>
      <c r="N31" s="135"/>
      <c r="O31" s="183"/>
      <c r="P31" s="183"/>
      <c r="Q31" s="183"/>
      <c r="R31" s="183"/>
      <c r="S31" s="183"/>
      <c r="T31" s="183"/>
      <c r="U31" s="183"/>
      <c r="V31" s="364"/>
      <c r="W31" s="364"/>
      <c r="X31" s="364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</row>
    <row r="32" spans="2:52" ht="12.75" customHeight="1" x14ac:dyDescent="0.15">
      <c r="B32" s="293"/>
      <c r="C32" s="349">
        <v>5</v>
      </c>
      <c r="D32" s="160"/>
      <c r="E32" s="248">
        <v>1050</v>
      </c>
      <c r="F32" s="248">
        <v>1260</v>
      </c>
      <c r="G32" s="248">
        <v>1104.1198549249543</v>
      </c>
      <c r="H32" s="366">
        <v>57482.8</v>
      </c>
      <c r="I32" s="364"/>
      <c r="J32" s="364"/>
      <c r="K32" s="135"/>
      <c r="L32" s="139"/>
      <c r="M32" s="349"/>
      <c r="N32" s="135"/>
      <c r="O32" s="364"/>
      <c r="P32" s="364"/>
      <c r="Q32" s="364"/>
      <c r="R32" s="364"/>
      <c r="S32" s="364"/>
      <c r="T32" s="364"/>
      <c r="U32" s="364"/>
      <c r="V32" s="364"/>
      <c r="W32" s="364"/>
      <c r="X32" s="364"/>
      <c r="Y32" s="135"/>
    </row>
    <row r="33" spans="2:25" ht="12.75" customHeight="1" x14ac:dyDescent="0.15">
      <c r="B33" s="293"/>
      <c r="C33" s="349">
        <v>6</v>
      </c>
      <c r="D33" s="160"/>
      <c r="E33" s="248">
        <v>1060.5</v>
      </c>
      <c r="F33" s="248">
        <v>1340.8500000000001</v>
      </c>
      <c r="G33" s="248">
        <v>1130.3752121307357</v>
      </c>
      <c r="H33" s="366">
        <v>43914.9</v>
      </c>
      <c r="I33" s="364"/>
      <c r="J33" s="364"/>
      <c r="K33" s="135"/>
      <c r="L33" s="139"/>
      <c r="M33" s="349"/>
      <c r="N33" s="135"/>
      <c r="O33" s="364"/>
      <c r="P33" s="364"/>
      <c r="Q33" s="364"/>
      <c r="R33" s="364"/>
      <c r="S33" s="364"/>
      <c r="T33" s="364"/>
      <c r="U33" s="364"/>
      <c r="V33" s="364"/>
      <c r="W33" s="364"/>
      <c r="X33" s="364"/>
      <c r="Y33" s="135"/>
    </row>
    <row r="34" spans="2:25" ht="12.75" customHeight="1" x14ac:dyDescent="0.15">
      <c r="B34" s="293"/>
      <c r="C34" s="349">
        <v>7</v>
      </c>
      <c r="D34" s="160"/>
      <c r="E34" s="248">
        <v>1074.1500000000001</v>
      </c>
      <c r="F34" s="248">
        <v>1328.25</v>
      </c>
      <c r="G34" s="248">
        <v>1172.0150965175296</v>
      </c>
      <c r="H34" s="366">
        <v>47637.4</v>
      </c>
      <c r="I34" s="364"/>
      <c r="J34" s="364"/>
      <c r="K34" s="135"/>
      <c r="L34" s="139"/>
      <c r="M34" s="349"/>
      <c r="N34" s="135"/>
      <c r="O34" s="364"/>
      <c r="P34" s="364"/>
      <c r="Q34" s="364"/>
      <c r="R34" s="364"/>
      <c r="S34" s="364"/>
      <c r="T34" s="364"/>
      <c r="U34" s="364"/>
      <c r="V34" s="364"/>
      <c r="W34" s="364"/>
      <c r="X34" s="364"/>
      <c r="Y34" s="135"/>
    </row>
    <row r="35" spans="2:25" ht="12.75" customHeight="1" x14ac:dyDescent="0.15">
      <c r="B35" s="293"/>
      <c r="C35" s="349">
        <v>8</v>
      </c>
      <c r="D35" s="160"/>
      <c r="E35" s="248">
        <v>1068.9000000000001</v>
      </c>
      <c r="F35" s="248">
        <v>1386</v>
      </c>
      <c r="G35" s="248">
        <v>1180.0574187420391</v>
      </c>
      <c r="H35" s="366">
        <v>28873.4</v>
      </c>
      <c r="I35" s="364"/>
      <c r="J35" s="364"/>
      <c r="K35" s="135"/>
      <c r="L35" s="139"/>
      <c r="M35" s="349"/>
      <c r="N35" s="135"/>
      <c r="O35" s="364"/>
      <c r="P35" s="364"/>
      <c r="Q35" s="364"/>
      <c r="R35" s="364"/>
      <c r="S35" s="364"/>
      <c r="T35" s="364"/>
      <c r="U35" s="364"/>
      <c r="V35" s="364"/>
      <c r="W35" s="364"/>
      <c r="X35" s="364"/>
      <c r="Y35" s="135"/>
    </row>
    <row r="36" spans="2:25" ht="12.75" customHeight="1" x14ac:dyDescent="0.15">
      <c r="B36" s="293"/>
      <c r="C36" s="349">
        <v>9</v>
      </c>
      <c r="D36" s="160"/>
      <c r="E36" s="248">
        <v>1050</v>
      </c>
      <c r="F36" s="248">
        <v>1541.4</v>
      </c>
      <c r="G36" s="248">
        <v>1161.6130633689149</v>
      </c>
      <c r="H36" s="366">
        <v>41424.9</v>
      </c>
      <c r="I36" s="364"/>
      <c r="J36" s="364"/>
      <c r="K36" s="135"/>
      <c r="L36" s="139"/>
      <c r="M36" s="349"/>
      <c r="N36" s="135"/>
      <c r="O36" s="364"/>
      <c r="P36" s="364"/>
      <c r="Q36" s="364"/>
      <c r="R36" s="364"/>
      <c r="S36" s="364"/>
      <c r="T36" s="364"/>
      <c r="U36" s="364"/>
      <c r="V36" s="364"/>
      <c r="W36" s="364"/>
      <c r="X36" s="364"/>
      <c r="Y36" s="135"/>
    </row>
    <row r="37" spans="2:25" ht="12.75" customHeight="1" x14ac:dyDescent="0.15">
      <c r="B37" s="293"/>
      <c r="C37" s="349">
        <v>10</v>
      </c>
      <c r="D37" s="160"/>
      <c r="E37" s="248">
        <v>1155</v>
      </c>
      <c r="F37" s="248">
        <v>1541.4</v>
      </c>
      <c r="G37" s="248">
        <v>1230.8788347587501</v>
      </c>
      <c r="H37" s="366">
        <v>37644.800000000003</v>
      </c>
      <c r="I37" s="364"/>
      <c r="J37" s="364"/>
      <c r="K37" s="135"/>
      <c r="L37" s="139"/>
      <c r="M37" s="349"/>
      <c r="N37" s="135"/>
      <c r="O37" s="364"/>
      <c r="P37" s="364"/>
      <c r="Q37" s="364"/>
      <c r="R37" s="364"/>
      <c r="S37" s="364"/>
      <c r="T37" s="364"/>
      <c r="U37" s="364"/>
      <c r="V37" s="364"/>
      <c r="W37" s="364"/>
      <c r="X37" s="364"/>
      <c r="Y37" s="135"/>
    </row>
    <row r="38" spans="2:25" ht="12.75" customHeight="1" x14ac:dyDescent="0.15">
      <c r="B38" s="293"/>
      <c r="C38" s="349">
        <v>11</v>
      </c>
      <c r="D38" s="160"/>
      <c r="E38" s="248">
        <v>1155</v>
      </c>
      <c r="F38" s="248">
        <v>1365</v>
      </c>
      <c r="G38" s="248">
        <v>1236.2464985203428</v>
      </c>
      <c r="H38" s="366">
        <v>36913.599999999999</v>
      </c>
      <c r="I38" s="364"/>
      <c r="J38" s="364"/>
      <c r="K38" s="135"/>
      <c r="L38" s="139"/>
      <c r="M38" s="349"/>
      <c r="N38" s="135"/>
      <c r="O38" s="364"/>
      <c r="P38" s="364"/>
      <c r="Q38" s="364"/>
      <c r="R38" s="364"/>
      <c r="S38" s="364"/>
      <c r="T38" s="364"/>
      <c r="U38" s="364"/>
      <c r="V38" s="364"/>
      <c r="W38" s="364"/>
      <c r="X38" s="364"/>
      <c r="Y38" s="135"/>
    </row>
    <row r="39" spans="2:25" ht="12.75" customHeight="1" x14ac:dyDescent="0.15">
      <c r="B39" s="293"/>
      <c r="C39" s="349">
        <v>12</v>
      </c>
      <c r="D39" s="160"/>
      <c r="E39" s="248">
        <v>1155</v>
      </c>
      <c r="F39" s="248">
        <v>1417.5</v>
      </c>
      <c r="G39" s="248">
        <v>1237.9883288757385</v>
      </c>
      <c r="H39" s="366">
        <v>38599.9</v>
      </c>
      <c r="I39" s="364"/>
      <c r="J39" s="364"/>
      <c r="K39" s="135"/>
      <c r="L39" s="139"/>
      <c r="M39" s="349"/>
      <c r="N39" s="135"/>
      <c r="O39" s="364"/>
      <c r="P39" s="364"/>
      <c r="Q39" s="364"/>
      <c r="R39" s="364"/>
      <c r="S39" s="364"/>
      <c r="T39" s="364"/>
      <c r="U39" s="364"/>
      <c r="V39" s="364"/>
      <c r="W39" s="364"/>
      <c r="X39" s="364"/>
      <c r="Y39" s="135"/>
    </row>
    <row r="40" spans="2:25" ht="12.75" customHeight="1" x14ac:dyDescent="0.15">
      <c r="B40" s="293" t="s">
        <v>296</v>
      </c>
      <c r="C40" s="349">
        <v>1</v>
      </c>
      <c r="D40" s="160" t="s">
        <v>297</v>
      </c>
      <c r="E40" s="248">
        <v>1207.5</v>
      </c>
      <c r="F40" s="248">
        <v>1450.05</v>
      </c>
      <c r="G40" s="248">
        <v>1281.2958146984636</v>
      </c>
      <c r="H40" s="366">
        <v>47310.5</v>
      </c>
      <c r="I40" s="364"/>
      <c r="J40" s="364"/>
      <c r="K40" s="135"/>
      <c r="L40" s="139"/>
      <c r="M40" s="349"/>
      <c r="N40" s="135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135"/>
    </row>
    <row r="41" spans="2:25" ht="12.75" customHeight="1" x14ac:dyDescent="0.15">
      <c r="B41" s="293"/>
      <c r="C41" s="349">
        <v>2</v>
      </c>
      <c r="D41" s="160"/>
      <c r="E41" s="248">
        <v>1365</v>
      </c>
      <c r="F41" s="248">
        <v>1365</v>
      </c>
      <c r="G41" s="248">
        <v>1365.0000000000002</v>
      </c>
      <c r="H41" s="366">
        <v>38714.400000000001</v>
      </c>
      <c r="I41" s="364"/>
      <c r="J41" s="364"/>
      <c r="K41" s="135"/>
      <c r="L41" s="139"/>
      <c r="M41" s="349"/>
      <c r="N41" s="135"/>
      <c r="O41" s="364"/>
      <c r="P41" s="364"/>
      <c r="Q41" s="364"/>
      <c r="R41" s="364"/>
      <c r="S41" s="364"/>
      <c r="T41" s="364"/>
      <c r="U41" s="364"/>
      <c r="V41" s="364"/>
      <c r="W41" s="364"/>
      <c r="X41" s="364"/>
      <c r="Y41" s="135"/>
    </row>
    <row r="42" spans="2:25" ht="12.75" customHeight="1" x14ac:dyDescent="0.15">
      <c r="B42" s="293"/>
      <c r="C42" s="349">
        <v>3</v>
      </c>
      <c r="D42" s="160"/>
      <c r="E42" s="248">
        <v>1260</v>
      </c>
      <c r="F42" s="248">
        <v>1390.2</v>
      </c>
      <c r="G42" s="248">
        <v>1304.1838367466082</v>
      </c>
      <c r="H42" s="366">
        <v>37729</v>
      </c>
      <c r="I42" s="364"/>
      <c r="J42" s="364"/>
      <c r="K42" s="135"/>
      <c r="L42" s="139"/>
      <c r="M42" s="349"/>
      <c r="N42" s="135"/>
      <c r="O42" s="364"/>
      <c r="P42" s="364"/>
      <c r="Q42" s="364"/>
      <c r="R42" s="364"/>
      <c r="S42" s="364"/>
      <c r="T42" s="364"/>
      <c r="U42" s="364"/>
      <c r="V42" s="364"/>
      <c r="W42" s="364"/>
      <c r="X42" s="364"/>
      <c r="Y42" s="135"/>
    </row>
    <row r="43" spans="2:25" ht="12.75" customHeight="1" x14ac:dyDescent="0.15">
      <c r="B43" s="293"/>
      <c r="C43" s="349">
        <v>4</v>
      </c>
      <c r="D43" s="160"/>
      <c r="E43" s="248">
        <v>1491.48</v>
      </c>
      <c r="F43" s="248">
        <v>1491.48</v>
      </c>
      <c r="G43" s="248">
        <v>1491.481550925299</v>
      </c>
      <c r="H43" s="366">
        <v>39312.300000000003</v>
      </c>
      <c r="I43" s="364"/>
      <c r="J43" s="364"/>
      <c r="K43" s="135"/>
      <c r="L43" s="139"/>
      <c r="M43" s="349"/>
      <c r="N43" s="135"/>
      <c r="O43" s="364"/>
      <c r="P43" s="364"/>
      <c r="Q43" s="364"/>
      <c r="R43" s="364"/>
      <c r="S43" s="364"/>
      <c r="T43" s="364"/>
      <c r="U43" s="364"/>
      <c r="V43" s="364"/>
      <c r="W43" s="364"/>
      <c r="X43" s="364"/>
      <c r="Y43" s="135"/>
    </row>
    <row r="44" spans="2:25" ht="12.75" customHeight="1" x14ac:dyDescent="0.15">
      <c r="B44" s="367"/>
      <c r="C44" s="318">
        <v>5</v>
      </c>
      <c r="D44" s="166"/>
      <c r="E44" s="368">
        <v>1280.8800000000001</v>
      </c>
      <c r="F44" s="368">
        <v>1620</v>
      </c>
      <c r="G44" s="368">
        <v>1410.178095462443</v>
      </c>
      <c r="H44" s="369">
        <v>20693.599999999999</v>
      </c>
      <c r="I44" s="364"/>
      <c r="J44" s="364"/>
      <c r="K44" s="135"/>
      <c r="L44" s="139"/>
      <c r="M44" s="349"/>
      <c r="N44" s="135"/>
      <c r="O44" s="364"/>
      <c r="P44" s="364"/>
      <c r="Q44" s="364"/>
      <c r="R44" s="364"/>
      <c r="S44" s="364"/>
      <c r="T44" s="364"/>
      <c r="U44" s="364"/>
      <c r="V44" s="364"/>
      <c r="W44" s="364"/>
      <c r="X44" s="364"/>
      <c r="Y44" s="135"/>
    </row>
    <row r="45" spans="2:25" ht="3.75" customHeight="1" x14ac:dyDescent="0.15"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</row>
    <row r="46" spans="2:25" x14ac:dyDescent="0.15">
      <c r="K46" s="135"/>
      <c r="L46" s="135"/>
      <c r="M46" s="135"/>
      <c r="N46" s="135"/>
      <c r="O46" s="135"/>
      <c r="P46" s="135"/>
      <c r="Q46" s="135"/>
      <c r="R46" s="135"/>
      <c r="S46" s="135"/>
      <c r="T46" s="135"/>
    </row>
  </sheetData>
  <phoneticPr fontId="6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"/>
  <sheetViews>
    <sheetView zoomScaleNormal="100" workbookViewId="0"/>
  </sheetViews>
  <sheetFormatPr defaultColWidth="7.5" defaultRowHeight="12" x14ac:dyDescent="0.15"/>
  <cols>
    <col min="1" max="1" width="0.75" style="185" customWidth="1"/>
    <col min="2" max="2" width="5.25" style="185" customWidth="1"/>
    <col min="3" max="3" width="2.75" style="185" customWidth="1"/>
    <col min="4" max="5" width="5.5" style="185" customWidth="1"/>
    <col min="6" max="7" width="5.875" style="185" customWidth="1"/>
    <col min="8" max="8" width="8.125" style="185" customWidth="1"/>
    <col min="9" max="9" width="5.375" style="185" customWidth="1"/>
    <col min="10" max="11" width="5.875" style="185" customWidth="1"/>
    <col min="12" max="12" width="8.125" style="185" customWidth="1"/>
    <col min="13" max="13" width="5.5" style="185" customWidth="1"/>
    <col min="14" max="15" width="5.875" style="185" customWidth="1"/>
    <col min="16" max="16" width="8.125" style="185" customWidth="1"/>
    <col min="17" max="17" width="5.5" style="185" customWidth="1"/>
    <col min="18" max="19" width="5.875" style="185" customWidth="1"/>
    <col min="20" max="20" width="8.125" style="185" customWidth="1"/>
    <col min="21" max="21" width="5.375" style="185" customWidth="1"/>
    <col min="22" max="23" width="5.875" style="185" customWidth="1"/>
    <col min="24" max="24" width="8.125" style="185" customWidth="1"/>
    <col min="25" max="16384" width="7.5" style="185"/>
  </cols>
  <sheetData>
    <row r="1" spans="1:52" ht="15" customHeight="1" x14ac:dyDescent="0.15">
      <c r="A1" s="136"/>
      <c r="B1" s="426"/>
      <c r="C1" s="426"/>
      <c r="D1" s="426"/>
      <c r="Z1" s="135"/>
      <c r="AA1" s="427"/>
      <c r="AB1" s="427"/>
      <c r="AC1" s="427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</row>
    <row r="2" spans="1:52" ht="12.75" customHeight="1" x14ac:dyDescent="0.15">
      <c r="B2" s="136" t="s">
        <v>306</v>
      </c>
      <c r="C2" s="428"/>
      <c r="D2" s="428"/>
      <c r="Z2" s="182"/>
      <c r="AA2" s="135"/>
      <c r="AB2" s="429"/>
      <c r="AC2" s="429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</row>
    <row r="3" spans="1:52" ht="12.75" customHeight="1" x14ac:dyDescent="0.15">
      <c r="B3" s="428"/>
      <c r="C3" s="428"/>
      <c r="D3" s="428"/>
      <c r="X3" s="186" t="s">
        <v>89</v>
      </c>
      <c r="Z3" s="182"/>
      <c r="AA3" s="429"/>
      <c r="AB3" s="429"/>
      <c r="AC3" s="429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7"/>
      <c r="AX3" s="182"/>
      <c r="AY3" s="182"/>
      <c r="AZ3" s="182"/>
    </row>
    <row r="4" spans="1:52" ht="3.75" customHeight="1" x14ac:dyDescent="0.15"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</row>
    <row r="5" spans="1:52" ht="13.5" customHeight="1" x14ac:dyDescent="0.15">
      <c r="B5" s="140"/>
      <c r="C5" s="355" t="s">
        <v>261</v>
      </c>
      <c r="D5" s="354"/>
      <c r="E5" s="385" t="s">
        <v>276</v>
      </c>
      <c r="F5" s="386"/>
      <c r="G5" s="386"/>
      <c r="H5" s="387"/>
      <c r="I5" s="385" t="s">
        <v>277</v>
      </c>
      <c r="J5" s="386"/>
      <c r="K5" s="386"/>
      <c r="L5" s="387"/>
      <c r="M5" s="385" t="s">
        <v>278</v>
      </c>
      <c r="N5" s="386"/>
      <c r="O5" s="386"/>
      <c r="P5" s="387"/>
      <c r="Q5" s="385" t="s">
        <v>279</v>
      </c>
      <c r="R5" s="386"/>
      <c r="S5" s="386"/>
      <c r="T5" s="387"/>
      <c r="U5" s="385" t="s">
        <v>135</v>
      </c>
      <c r="V5" s="386"/>
      <c r="W5" s="386"/>
      <c r="X5" s="387"/>
      <c r="Z5" s="182"/>
      <c r="AA5" s="135"/>
      <c r="AB5" s="388"/>
      <c r="AC5" s="389"/>
      <c r="AD5" s="350"/>
      <c r="AE5" s="350"/>
      <c r="AF5" s="350"/>
      <c r="AG5" s="350"/>
      <c r="AH5" s="350"/>
      <c r="AI5" s="350"/>
      <c r="AJ5" s="350"/>
      <c r="AK5" s="350"/>
      <c r="AL5" s="350"/>
      <c r="AM5" s="350"/>
      <c r="AN5" s="350"/>
      <c r="AO5" s="350"/>
      <c r="AP5" s="350"/>
      <c r="AQ5" s="350"/>
      <c r="AR5" s="350"/>
      <c r="AS5" s="350"/>
      <c r="AT5" s="350"/>
      <c r="AU5" s="350"/>
      <c r="AV5" s="350"/>
      <c r="AW5" s="350"/>
      <c r="AX5" s="182"/>
      <c r="AY5" s="182"/>
      <c r="AZ5" s="182"/>
    </row>
    <row r="6" spans="1:52" ht="13.5" customHeight="1" x14ac:dyDescent="0.15">
      <c r="B6" s="358" t="s">
        <v>280</v>
      </c>
      <c r="C6" s="389"/>
      <c r="D6" s="390"/>
      <c r="E6" s="391" t="s">
        <v>281</v>
      </c>
      <c r="F6" s="391" t="s">
        <v>174</v>
      </c>
      <c r="G6" s="391" t="s">
        <v>282</v>
      </c>
      <c r="H6" s="391" t="s">
        <v>100</v>
      </c>
      <c r="I6" s="391" t="s">
        <v>281</v>
      </c>
      <c r="J6" s="391" t="s">
        <v>174</v>
      </c>
      <c r="K6" s="391" t="s">
        <v>282</v>
      </c>
      <c r="L6" s="391" t="s">
        <v>100</v>
      </c>
      <c r="M6" s="391" t="s">
        <v>281</v>
      </c>
      <c r="N6" s="391" t="s">
        <v>174</v>
      </c>
      <c r="O6" s="391" t="s">
        <v>282</v>
      </c>
      <c r="P6" s="391" t="s">
        <v>100</v>
      </c>
      <c r="Q6" s="391" t="s">
        <v>281</v>
      </c>
      <c r="R6" s="391" t="s">
        <v>174</v>
      </c>
      <c r="S6" s="391" t="s">
        <v>282</v>
      </c>
      <c r="T6" s="391" t="s">
        <v>100</v>
      </c>
      <c r="U6" s="391" t="s">
        <v>281</v>
      </c>
      <c r="V6" s="391" t="s">
        <v>174</v>
      </c>
      <c r="W6" s="391" t="s">
        <v>282</v>
      </c>
      <c r="X6" s="391" t="s">
        <v>100</v>
      </c>
      <c r="Z6" s="182"/>
      <c r="AA6" s="389"/>
      <c r="AB6" s="389"/>
      <c r="AC6" s="389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  <c r="AT6" s="392"/>
      <c r="AU6" s="392"/>
      <c r="AV6" s="392"/>
      <c r="AW6" s="392"/>
      <c r="AX6" s="182"/>
      <c r="AY6" s="182"/>
      <c r="AZ6" s="182"/>
    </row>
    <row r="7" spans="1:52" ht="13.5" customHeight="1" x14ac:dyDescent="0.15">
      <c r="B7" s="150"/>
      <c r="C7" s="151"/>
      <c r="D7" s="151"/>
      <c r="E7" s="393"/>
      <c r="F7" s="393"/>
      <c r="G7" s="393" t="s">
        <v>283</v>
      </c>
      <c r="H7" s="393"/>
      <c r="I7" s="393"/>
      <c r="J7" s="393"/>
      <c r="K7" s="393" t="s">
        <v>283</v>
      </c>
      <c r="L7" s="393"/>
      <c r="M7" s="393"/>
      <c r="N7" s="393"/>
      <c r="O7" s="393" t="s">
        <v>283</v>
      </c>
      <c r="P7" s="393"/>
      <c r="Q7" s="393"/>
      <c r="R7" s="393"/>
      <c r="S7" s="393" t="s">
        <v>283</v>
      </c>
      <c r="T7" s="393"/>
      <c r="U7" s="393"/>
      <c r="V7" s="393"/>
      <c r="W7" s="393" t="s">
        <v>283</v>
      </c>
      <c r="X7" s="393"/>
      <c r="Z7" s="182"/>
      <c r="AA7" s="135"/>
      <c r="AB7" s="135"/>
      <c r="AC7" s="135"/>
      <c r="AD7" s="392"/>
      <c r="AE7" s="392"/>
      <c r="AF7" s="392"/>
      <c r="AG7" s="392"/>
      <c r="AH7" s="392"/>
      <c r="AI7" s="392"/>
      <c r="AJ7" s="392"/>
      <c r="AK7" s="392"/>
      <c r="AL7" s="392"/>
      <c r="AM7" s="392"/>
      <c r="AN7" s="392"/>
      <c r="AO7" s="392"/>
      <c r="AP7" s="392"/>
      <c r="AQ7" s="392"/>
      <c r="AR7" s="392"/>
      <c r="AS7" s="392"/>
      <c r="AT7" s="392"/>
      <c r="AU7" s="392"/>
      <c r="AV7" s="392"/>
      <c r="AW7" s="392"/>
      <c r="AX7" s="182"/>
      <c r="AY7" s="182"/>
      <c r="AZ7" s="182"/>
    </row>
    <row r="8" spans="1:52" ht="13.5" customHeight="1" x14ac:dyDescent="0.15">
      <c r="B8" s="290" t="s">
        <v>304</v>
      </c>
      <c r="C8" s="315">
        <v>23</v>
      </c>
      <c r="D8" s="156" t="s">
        <v>305</v>
      </c>
      <c r="E8" s="321">
        <v>1785</v>
      </c>
      <c r="F8" s="321">
        <v>3129</v>
      </c>
      <c r="G8" s="321">
        <v>2305.4210240967423</v>
      </c>
      <c r="H8" s="321">
        <v>361533.19999999995</v>
      </c>
      <c r="I8" s="321">
        <v>1260</v>
      </c>
      <c r="J8" s="321">
        <v>2100</v>
      </c>
      <c r="K8" s="321">
        <v>1714.5451135461926</v>
      </c>
      <c r="L8" s="321">
        <v>378307.60000000003</v>
      </c>
      <c r="M8" s="321">
        <v>945</v>
      </c>
      <c r="N8" s="321">
        <v>1575</v>
      </c>
      <c r="O8" s="321">
        <v>1272.743208572881</v>
      </c>
      <c r="P8" s="321">
        <v>128081</v>
      </c>
      <c r="Q8" s="321">
        <v>4200</v>
      </c>
      <c r="R8" s="321">
        <v>5460</v>
      </c>
      <c r="S8" s="321">
        <v>4652.4163724505033</v>
      </c>
      <c r="T8" s="321">
        <v>68945.999999999985</v>
      </c>
      <c r="U8" s="321">
        <v>3150</v>
      </c>
      <c r="V8" s="321">
        <v>4725</v>
      </c>
      <c r="W8" s="321">
        <v>3713.2479570178989</v>
      </c>
      <c r="X8" s="331">
        <v>247319.50000000003</v>
      </c>
      <c r="Y8" s="182"/>
      <c r="Z8" s="182"/>
      <c r="AA8" s="139"/>
      <c r="AB8" s="349"/>
      <c r="AC8" s="135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364"/>
      <c r="AQ8" s="364"/>
      <c r="AR8" s="364"/>
      <c r="AS8" s="364"/>
      <c r="AT8" s="364"/>
      <c r="AU8" s="364"/>
      <c r="AV8" s="364"/>
      <c r="AW8" s="364"/>
      <c r="AX8" s="182"/>
      <c r="AY8" s="182"/>
      <c r="AZ8" s="182"/>
    </row>
    <row r="9" spans="1:52" ht="13.5" customHeight="1" x14ac:dyDescent="0.15">
      <c r="B9" s="293"/>
      <c r="C9" s="349">
        <v>24</v>
      </c>
      <c r="D9" s="160"/>
      <c r="E9" s="162">
        <v>1680</v>
      </c>
      <c r="F9" s="162">
        <v>2940</v>
      </c>
      <c r="G9" s="246">
        <v>2105.1390350273837</v>
      </c>
      <c r="H9" s="162">
        <v>565735.69999999995</v>
      </c>
      <c r="I9" s="162">
        <v>1260</v>
      </c>
      <c r="J9" s="162">
        <v>2079</v>
      </c>
      <c r="K9" s="246">
        <v>1557.2060590458432</v>
      </c>
      <c r="L9" s="162">
        <v>422867.30000000005</v>
      </c>
      <c r="M9" s="162">
        <v>840</v>
      </c>
      <c r="N9" s="162">
        <v>1470</v>
      </c>
      <c r="O9" s="246">
        <v>1044.8280604528893</v>
      </c>
      <c r="P9" s="162">
        <v>143774.20000000001</v>
      </c>
      <c r="Q9" s="162">
        <v>4410</v>
      </c>
      <c r="R9" s="162">
        <v>5932.5</v>
      </c>
      <c r="S9" s="246">
        <v>4567.7938610622123</v>
      </c>
      <c r="T9" s="162">
        <v>106276.8</v>
      </c>
      <c r="U9" s="162">
        <v>3150</v>
      </c>
      <c r="V9" s="162">
        <v>4725</v>
      </c>
      <c r="W9" s="246">
        <v>3551.8918189804813</v>
      </c>
      <c r="X9" s="163">
        <v>248459.80000000002</v>
      </c>
      <c r="Y9" s="182"/>
      <c r="Z9" s="182"/>
      <c r="AA9" s="139"/>
      <c r="AB9" s="349"/>
      <c r="AC9" s="135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364"/>
      <c r="AQ9" s="364"/>
      <c r="AR9" s="364"/>
      <c r="AS9" s="364"/>
      <c r="AT9" s="364"/>
      <c r="AU9" s="364"/>
      <c r="AV9" s="364"/>
      <c r="AW9" s="364"/>
      <c r="AX9" s="182"/>
      <c r="AY9" s="182"/>
      <c r="AZ9" s="182"/>
    </row>
    <row r="10" spans="1:52" ht="13.5" customHeight="1" x14ac:dyDescent="0.15">
      <c r="B10" s="367"/>
      <c r="C10" s="318">
        <v>25</v>
      </c>
      <c r="D10" s="166"/>
      <c r="E10" s="368">
        <v>1890</v>
      </c>
      <c r="F10" s="368">
        <v>3150</v>
      </c>
      <c r="G10" s="368">
        <v>2390.2830637971852</v>
      </c>
      <c r="H10" s="368">
        <v>613627.30000000005</v>
      </c>
      <c r="I10" s="368">
        <v>1260</v>
      </c>
      <c r="J10" s="368">
        <v>2100</v>
      </c>
      <c r="K10" s="368">
        <v>1772.3299106353259</v>
      </c>
      <c r="L10" s="368">
        <v>465981.99999999988</v>
      </c>
      <c r="M10" s="368">
        <v>840</v>
      </c>
      <c r="N10" s="368">
        <v>1785</v>
      </c>
      <c r="O10" s="368">
        <v>1214.4894530381193</v>
      </c>
      <c r="P10" s="368">
        <v>166778.09999999995</v>
      </c>
      <c r="Q10" s="368">
        <v>4410</v>
      </c>
      <c r="R10" s="368">
        <v>6615</v>
      </c>
      <c r="S10" s="368">
        <v>5153.3272871193476</v>
      </c>
      <c r="T10" s="368">
        <v>120417.30000000003</v>
      </c>
      <c r="U10" s="368">
        <v>3360</v>
      </c>
      <c r="V10" s="368">
        <v>4745.8949999999995</v>
      </c>
      <c r="W10" s="368">
        <v>3910.0969762638761</v>
      </c>
      <c r="X10" s="368">
        <v>249738.00000000003</v>
      </c>
      <c r="Y10" s="182"/>
      <c r="Z10" s="182"/>
      <c r="AA10" s="139"/>
      <c r="AB10" s="349"/>
      <c r="AC10" s="135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169"/>
      <c r="AX10" s="182"/>
      <c r="AY10" s="182"/>
      <c r="AZ10" s="182"/>
    </row>
    <row r="11" spans="1:52" ht="13.5" customHeight="1" x14ac:dyDescent="0.15">
      <c r="B11" s="432"/>
      <c r="C11" s="433">
        <v>5</v>
      </c>
      <c r="D11" s="434"/>
      <c r="E11" s="248">
        <v>1890</v>
      </c>
      <c r="F11" s="248">
        <v>2625</v>
      </c>
      <c r="G11" s="248">
        <v>2198.7982362142484</v>
      </c>
      <c r="H11" s="248">
        <v>53716.9</v>
      </c>
      <c r="I11" s="248">
        <v>1470</v>
      </c>
      <c r="J11" s="248">
        <v>1890.3150000000001</v>
      </c>
      <c r="K11" s="248">
        <v>1755.6665742588893</v>
      </c>
      <c r="L11" s="248">
        <v>40211</v>
      </c>
      <c r="M11" s="248">
        <v>1005.7950000000001</v>
      </c>
      <c r="N11" s="248">
        <v>1470</v>
      </c>
      <c r="O11" s="248">
        <v>1208.2984340328408</v>
      </c>
      <c r="P11" s="248">
        <v>12554.399999999998</v>
      </c>
      <c r="Q11" s="248">
        <v>4410</v>
      </c>
      <c r="R11" s="248">
        <v>5932.5</v>
      </c>
      <c r="S11" s="248">
        <v>4924.1529864012091</v>
      </c>
      <c r="T11" s="248">
        <v>9652.4</v>
      </c>
      <c r="U11" s="248">
        <v>3360</v>
      </c>
      <c r="V11" s="248">
        <v>4290.09</v>
      </c>
      <c r="W11" s="248">
        <v>3845.9678156664231</v>
      </c>
      <c r="X11" s="366">
        <v>18060.599999999999</v>
      </c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</row>
    <row r="12" spans="1:52" ht="13.5" customHeight="1" x14ac:dyDescent="0.15">
      <c r="B12" s="432"/>
      <c r="C12" s="433">
        <v>6</v>
      </c>
      <c r="D12" s="434"/>
      <c r="E12" s="248">
        <v>1890</v>
      </c>
      <c r="F12" s="248">
        <v>2730</v>
      </c>
      <c r="G12" s="248">
        <v>2188.680267726681</v>
      </c>
      <c r="H12" s="248">
        <v>43198.2</v>
      </c>
      <c r="I12" s="248">
        <v>1470</v>
      </c>
      <c r="J12" s="248">
        <v>2086.2450000000003</v>
      </c>
      <c r="K12" s="248">
        <v>1784.8431567169571</v>
      </c>
      <c r="L12" s="248">
        <v>33822.299999999996</v>
      </c>
      <c r="M12" s="248">
        <v>1050</v>
      </c>
      <c r="N12" s="248">
        <v>1522.5</v>
      </c>
      <c r="O12" s="248">
        <v>1255.2350833432317</v>
      </c>
      <c r="P12" s="248">
        <v>11145</v>
      </c>
      <c r="Q12" s="248">
        <v>4725</v>
      </c>
      <c r="R12" s="248">
        <v>5775</v>
      </c>
      <c r="S12" s="248">
        <v>5127.4428067406334</v>
      </c>
      <c r="T12" s="248">
        <v>8806</v>
      </c>
      <c r="U12" s="248">
        <v>3360</v>
      </c>
      <c r="V12" s="248">
        <v>4410</v>
      </c>
      <c r="W12" s="248">
        <v>3836.8445118682585</v>
      </c>
      <c r="X12" s="366">
        <v>17258.2</v>
      </c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</row>
    <row r="13" spans="1:52" ht="13.5" customHeight="1" x14ac:dyDescent="0.15">
      <c r="B13" s="432"/>
      <c r="C13" s="433">
        <v>7</v>
      </c>
      <c r="D13" s="434"/>
      <c r="E13" s="248">
        <v>1890</v>
      </c>
      <c r="F13" s="248">
        <v>2730</v>
      </c>
      <c r="G13" s="248">
        <v>2266.743890629451</v>
      </c>
      <c r="H13" s="248">
        <v>60177.899999999994</v>
      </c>
      <c r="I13" s="248">
        <v>1470</v>
      </c>
      <c r="J13" s="248">
        <v>2100</v>
      </c>
      <c r="K13" s="248">
        <v>1806.1827897752312</v>
      </c>
      <c r="L13" s="248">
        <v>44694.399999999994</v>
      </c>
      <c r="M13" s="248">
        <v>1155</v>
      </c>
      <c r="N13" s="248">
        <v>1785</v>
      </c>
      <c r="O13" s="248">
        <v>1356.4124892117375</v>
      </c>
      <c r="P13" s="248">
        <v>17233.199999999997</v>
      </c>
      <c r="Q13" s="248">
        <v>4620</v>
      </c>
      <c r="R13" s="248">
        <v>5775</v>
      </c>
      <c r="S13" s="248">
        <v>5122.2770000277496</v>
      </c>
      <c r="T13" s="248">
        <v>11483.6</v>
      </c>
      <c r="U13" s="366">
        <v>3360</v>
      </c>
      <c r="V13" s="248">
        <v>4410</v>
      </c>
      <c r="W13" s="248">
        <v>3837.2699196849853</v>
      </c>
      <c r="X13" s="366">
        <v>24247.9</v>
      </c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</row>
    <row r="14" spans="1:52" ht="13.5" customHeight="1" x14ac:dyDescent="0.15">
      <c r="B14" s="432"/>
      <c r="C14" s="433">
        <v>8</v>
      </c>
      <c r="D14" s="434"/>
      <c r="E14" s="248">
        <v>1942.5</v>
      </c>
      <c r="F14" s="248">
        <v>2677.5</v>
      </c>
      <c r="G14" s="248">
        <v>2268.875407991567</v>
      </c>
      <c r="H14" s="248">
        <v>47300.1</v>
      </c>
      <c r="I14" s="248">
        <v>1470</v>
      </c>
      <c r="J14" s="248">
        <v>2100</v>
      </c>
      <c r="K14" s="248">
        <v>1821.031244750546</v>
      </c>
      <c r="L14" s="248">
        <v>36554.400000000001</v>
      </c>
      <c r="M14" s="248">
        <v>1207.5</v>
      </c>
      <c r="N14" s="248">
        <v>1732.5</v>
      </c>
      <c r="O14" s="248">
        <v>1348.9604481555862</v>
      </c>
      <c r="P14" s="248">
        <v>14087.3</v>
      </c>
      <c r="Q14" s="248">
        <v>4830</v>
      </c>
      <c r="R14" s="248">
        <v>5775</v>
      </c>
      <c r="S14" s="248">
        <v>5234.0544561453116</v>
      </c>
      <c r="T14" s="248">
        <v>8947.6</v>
      </c>
      <c r="U14" s="248">
        <v>3549</v>
      </c>
      <c r="V14" s="248">
        <v>4410</v>
      </c>
      <c r="W14" s="248">
        <v>3871.582260229703</v>
      </c>
      <c r="X14" s="366">
        <v>21272.7</v>
      </c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</row>
    <row r="15" spans="1:52" ht="13.5" customHeight="1" x14ac:dyDescent="0.15">
      <c r="B15" s="432"/>
      <c r="C15" s="433">
        <v>9</v>
      </c>
      <c r="D15" s="434"/>
      <c r="E15" s="248">
        <v>1995</v>
      </c>
      <c r="F15" s="248">
        <v>2730</v>
      </c>
      <c r="G15" s="248">
        <v>2311.8989570518852</v>
      </c>
      <c r="H15" s="248">
        <v>58338.8</v>
      </c>
      <c r="I15" s="248">
        <v>1470</v>
      </c>
      <c r="J15" s="248">
        <v>2100</v>
      </c>
      <c r="K15" s="248">
        <v>1790.1588404746969</v>
      </c>
      <c r="L15" s="248">
        <v>47240.2</v>
      </c>
      <c r="M15" s="248">
        <v>1102.5</v>
      </c>
      <c r="N15" s="248">
        <v>1732.5</v>
      </c>
      <c r="O15" s="248">
        <v>1300.1181825989866</v>
      </c>
      <c r="P15" s="248">
        <v>17308.600000000002</v>
      </c>
      <c r="Q15" s="248">
        <v>4725</v>
      </c>
      <c r="R15" s="248">
        <v>5787.6</v>
      </c>
      <c r="S15" s="248">
        <v>5158.9659706268467</v>
      </c>
      <c r="T15" s="248">
        <v>11469.8</v>
      </c>
      <c r="U15" s="248">
        <v>3465</v>
      </c>
      <c r="V15" s="248">
        <v>4445.91</v>
      </c>
      <c r="W15" s="248">
        <v>3853.8899293474901</v>
      </c>
      <c r="X15" s="366">
        <v>25436.399999999998</v>
      </c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</row>
    <row r="16" spans="1:52" ht="13.5" customHeight="1" x14ac:dyDescent="0.15">
      <c r="B16" s="432"/>
      <c r="C16" s="433">
        <v>10</v>
      </c>
      <c r="D16" s="434"/>
      <c r="E16" s="248">
        <v>2026.5</v>
      </c>
      <c r="F16" s="248">
        <v>2730</v>
      </c>
      <c r="G16" s="248">
        <v>2397.9067131590737</v>
      </c>
      <c r="H16" s="248">
        <v>47652</v>
      </c>
      <c r="I16" s="248">
        <v>1470</v>
      </c>
      <c r="J16" s="248">
        <v>2100</v>
      </c>
      <c r="K16" s="248">
        <v>1802.4074348818908</v>
      </c>
      <c r="L16" s="248">
        <v>37450</v>
      </c>
      <c r="M16" s="248">
        <v>1155</v>
      </c>
      <c r="N16" s="248">
        <v>1596</v>
      </c>
      <c r="O16" s="248">
        <v>1281.2436325025728</v>
      </c>
      <c r="P16" s="248">
        <v>13220.7</v>
      </c>
      <c r="Q16" s="248">
        <v>4725</v>
      </c>
      <c r="R16" s="248">
        <v>5794.95</v>
      </c>
      <c r="S16" s="248">
        <v>5329.8978590647621</v>
      </c>
      <c r="T16" s="248">
        <v>8544.2999999999993</v>
      </c>
      <c r="U16" s="248">
        <v>3465</v>
      </c>
      <c r="V16" s="248">
        <v>4410</v>
      </c>
      <c r="W16" s="248">
        <v>3900.9585556908964</v>
      </c>
      <c r="X16" s="366">
        <v>17341.3</v>
      </c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</row>
    <row r="17" spans="2:52" ht="13.5" customHeight="1" x14ac:dyDescent="0.15">
      <c r="B17" s="432"/>
      <c r="C17" s="433">
        <v>11</v>
      </c>
      <c r="D17" s="434"/>
      <c r="E17" s="248">
        <v>2100</v>
      </c>
      <c r="F17" s="248">
        <v>2992.5</v>
      </c>
      <c r="G17" s="248">
        <v>2609.6799722817841</v>
      </c>
      <c r="H17" s="248">
        <v>48357.3</v>
      </c>
      <c r="I17" s="248">
        <v>1470</v>
      </c>
      <c r="J17" s="248">
        <v>2100</v>
      </c>
      <c r="K17" s="248">
        <v>1841.7629439936622</v>
      </c>
      <c r="L17" s="248">
        <v>35045.5</v>
      </c>
      <c r="M17" s="248">
        <v>1050</v>
      </c>
      <c r="N17" s="248">
        <v>1575</v>
      </c>
      <c r="O17" s="248">
        <v>1231.0705303042043</v>
      </c>
      <c r="P17" s="248">
        <v>15574.9</v>
      </c>
      <c r="Q17" s="248">
        <v>5040</v>
      </c>
      <c r="R17" s="248">
        <v>6090</v>
      </c>
      <c r="S17" s="248">
        <v>5565.1870745668321</v>
      </c>
      <c r="T17" s="248">
        <v>9490.5999999999985</v>
      </c>
      <c r="U17" s="248">
        <v>3570</v>
      </c>
      <c r="V17" s="248">
        <v>4725</v>
      </c>
      <c r="W17" s="248">
        <v>4027.0423828626904</v>
      </c>
      <c r="X17" s="366">
        <v>20266</v>
      </c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</row>
    <row r="18" spans="2:52" ht="13.5" customHeight="1" x14ac:dyDescent="0.15">
      <c r="B18" s="432"/>
      <c r="C18" s="433">
        <v>12</v>
      </c>
      <c r="D18" s="434"/>
      <c r="E18" s="248">
        <v>2625</v>
      </c>
      <c r="F18" s="248">
        <v>3150</v>
      </c>
      <c r="G18" s="248">
        <v>2866.2116808754299</v>
      </c>
      <c r="H18" s="248">
        <v>59029.7</v>
      </c>
      <c r="I18" s="366">
        <v>1680</v>
      </c>
      <c r="J18" s="248">
        <v>2100</v>
      </c>
      <c r="K18" s="248">
        <v>1896.4193016743484</v>
      </c>
      <c r="L18" s="248">
        <v>41201.5</v>
      </c>
      <c r="M18" s="248">
        <v>1050</v>
      </c>
      <c r="N18" s="248">
        <v>1522.5</v>
      </c>
      <c r="O18" s="248">
        <v>1223.8922769013423</v>
      </c>
      <c r="P18" s="248">
        <v>15576.5</v>
      </c>
      <c r="Q18" s="248">
        <v>5250</v>
      </c>
      <c r="R18" s="248">
        <v>6615</v>
      </c>
      <c r="S18" s="248">
        <v>5796.9186876769672</v>
      </c>
      <c r="T18" s="248">
        <v>13212.2</v>
      </c>
      <c r="U18" s="248">
        <v>3864</v>
      </c>
      <c r="V18" s="248">
        <v>4725</v>
      </c>
      <c r="W18" s="248">
        <v>4275.213397464443</v>
      </c>
      <c r="X18" s="366">
        <v>23134.2</v>
      </c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</row>
    <row r="19" spans="2:52" ht="13.5" customHeight="1" x14ac:dyDescent="0.15">
      <c r="B19" s="432" t="s">
        <v>296</v>
      </c>
      <c r="C19" s="433">
        <v>1</v>
      </c>
      <c r="D19" s="434"/>
      <c r="E19" s="248">
        <v>1995</v>
      </c>
      <c r="F19" s="248">
        <v>3150</v>
      </c>
      <c r="G19" s="248">
        <v>2670.0926474328194</v>
      </c>
      <c r="H19" s="248">
        <v>51703.899999999994</v>
      </c>
      <c r="I19" s="248">
        <v>1680</v>
      </c>
      <c r="J19" s="248">
        <v>2100</v>
      </c>
      <c r="K19" s="248">
        <v>1923.3639319932777</v>
      </c>
      <c r="L19" s="248">
        <v>49735.199999999997</v>
      </c>
      <c r="M19" s="248">
        <v>1050</v>
      </c>
      <c r="N19" s="248">
        <v>1575</v>
      </c>
      <c r="O19" s="248">
        <v>1235.2961752834904</v>
      </c>
      <c r="P19" s="248">
        <v>14884.300000000001</v>
      </c>
      <c r="Q19" s="248">
        <v>5040</v>
      </c>
      <c r="R19" s="248">
        <v>6300</v>
      </c>
      <c r="S19" s="248">
        <v>5651.5506578138447</v>
      </c>
      <c r="T19" s="248">
        <v>9945</v>
      </c>
      <c r="U19" s="248">
        <v>3885</v>
      </c>
      <c r="V19" s="248">
        <v>5040</v>
      </c>
      <c r="W19" s="248">
        <v>4248.8738412910689</v>
      </c>
      <c r="X19" s="366">
        <v>25434</v>
      </c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</row>
    <row r="20" spans="2:52" ht="13.5" customHeight="1" x14ac:dyDescent="0.15">
      <c r="B20" s="432"/>
      <c r="C20" s="433">
        <v>2</v>
      </c>
      <c r="D20" s="434"/>
      <c r="E20" s="248">
        <v>1995</v>
      </c>
      <c r="F20" s="248">
        <v>2940</v>
      </c>
      <c r="G20" s="248">
        <v>2504.619251063285</v>
      </c>
      <c r="H20" s="248">
        <v>40788.100000000006</v>
      </c>
      <c r="I20" s="248">
        <v>1627.5</v>
      </c>
      <c r="J20" s="248">
        <v>2100</v>
      </c>
      <c r="K20" s="248">
        <v>1856.0464654360969</v>
      </c>
      <c r="L20" s="248">
        <v>32607.300000000003</v>
      </c>
      <c r="M20" s="248">
        <v>1049.5800000000002</v>
      </c>
      <c r="N20" s="248">
        <v>1522.5</v>
      </c>
      <c r="O20" s="248">
        <v>1202.0426745970028</v>
      </c>
      <c r="P20" s="248">
        <v>12874.8</v>
      </c>
      <c r="Q20" s="248">
        <v>4725</v>
      </c>
      <c r="R20" s="248">
        <v>6300</v>
      </c>
      <c r="S20" s="248">
        <v>5400.6826013419332</v>
      </c>
      <c r="T20" s="248">
        <v>8332.7000000000007</v>
      </c>
      <c r="U20" s="248">
        <v>3675</v>
      </c>
      <c r="V20" s="248">
        <v>4786.1099999999997</v>
      </c>
      <c r="W20" s="248">
        <v>4120.7887773549601</v>
      </c>
      <c r="X20" s="366">
        <v>18320.2</v>
      </c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</row>
    <row r="21" spans="2:52" ht="13.5" customHeight="1" x14ac:dyDescent="0.15">
      <c r="B21" s="432"/>
      <c r="C21" s="433">
        <v>3</v>
      </c>
      <c r="D21" s="434"/>
      <c r="E21" s="248">
        <v>1890</v>
      </c>
      <c r="F21" s="248">
        <v>3150</v>
      </c>
      <c r="G21" s="248">
        <v>2375.6267628909477</v>
      </c>
      <c r="H21" s="248">
        <v>52988.3</v>
      </c>
      <c r="I21" s="248">
        <v>1627.5</v>
      </c>
      <c r="J21" s="248">
        <v>2310</v>
      </c>
      <c r="K21" s="248">
        <v>1868.7945481350148</v>
      </c>
      <c r="L21" s="248">
        <v>44384.299999999996</v>
      </c>
      <c r="M21" s="248">
        <v>1050</v>
      </c>
      <c r="N21" s="248">
        <v>1950.0600000000002</v>
      </c>
      <c r="O21" s="248">
        <v>1339.2316886481394</v>
      </c>
      <c r="P21" s="248">
        <v>14007.699999999999</v>
      </c>
      <c r="Q21" s="248">
        <v>4725</v>
      </c>
      <c r="R21" s="248">
        <v>6300</v>
      </c>
      <c r="S21" s="248">
        <v>5410.6249113349404</v>
      </c>
      <c r="T21" s="248">
        <v>8864.5</v>
      </c>
      <c r="U21" s="248">
        <v>3465</v>
      </c>
      <c r="V21" s="248">
        <v>4725</v>
      </c>
      <c r="W21" s="248">
        <v>3963.4261112515587</v>
      </c>
      <c r="X21" s="366">
        <v>19406</v>
      </c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</row>
    <row r="22" spans="2:52" ht="13.5" customHeight="1" x14ac:dyDescent="0.15">
      <c r="B22" s="432"/>
      <c r="C22" s="433">
        <v>4</v>
      </c>
      <c r="D22" s="434"/>
      <c r="E22" s="248">
        <v>1944</v>
      </c>
      <c r="F22" s="248">
        <v>3240</v>
      </c>
      <c r="G22" s="248">
        <v>2413.0608575337155</v>
      </c>
      <c r="H22" s="248">
        <v>54906</v>
      </c>
      <c r="I22" s="248">
        <v>1728</v>
      </c>
      <c r="J22" s="248">
        <v>2376</v>
      </c>
      <c r="K22" s="248">
        <v>1964.735757962153</v>
      </c>
      <c r="L22" s="248">
        <v>40165.300000000003</v>
      </c>
      <c r="M22" s="248">
        <v>1188</v>
      </c>
      <c r="N22" s="248">
        <v>1859.0039999999999</v>
      </c>
      <c r="O22" s="248">
        <v>1450.7547040853312</v>
      </c>
      <c r="P22" s="248">
        <v>17920.2</v>
      </c>
      <c r="Q22" s="248">
        <v>5054.3999999999996</v>
      </c>
      <c r="R22" s="248">
        <v>6480</v>
      </c>
      <c r="S22" s="248">
        <v>5559.4271187976738</v>
      </c>
      <c r="T22" s="248">
        <v>10326.1</v>
      </c>
      <c r="U22" s="248">
        <v>3664.6559999999999</v>
      </c>
      <c r="V22" s="248">
        <v>4860</v>
      </c>
      <c r="W22" s="248">
        <v>4039.4436440389463</v>
      </c>
      <c r="X22" s="366">
        <v>21843</v>
      </c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</row>
    <row r="23" spans="2:52" ht="13.5" customHeight="1" x14ac:dyDescent="0.15">
      <c r="B23" s="437"/>
      <c r="C23" s="438">
        <v>5</v>
      </c>
      <c r="D23" s="431"/>
      <c r="E23" s="368">
        <v>1944</v>
      </c>
      <c r="F23" s="368">
        <v>3240</v>
      </c>
      <c r="G23" s="368">
        <v>2356.4571465814083</v>
      </c>
      <c r="H23" s="368">
        <v>47880.4</v>
      </c>
      <c r="I23" s="368">
        <v>1512</v>
      </c>
      <c r="J23" s="368">
        <v>2376</v>
      </c>
      <c r="K23" s="368">
        <v>1902.4111493740625</v>
      </c>
      <c r="L23" s="368">
        <v>38141.899999999994</v>
      </c>
      <c r="M23" s="368">
        <v>1296</v>
      </c>
      <c r="N23" s="368">
        <v>2160</v>
      </c>
      <c r="O23" s="368">
        <v>1604.7091850864149</v>
      </c>
      <c r="P23" s="368">
        <v>15810.300000000001</v>
      </c>
      <c r="Q23" s="368">
        <v>5184</v>
      </c>
      <c r="R23" s="368">
        <v>6912</v>
      </c>
      <c r="S23" s="368">
        <v>5606.5523867017364</v>
      </c>
      <c r="T23" s="368">
        <v>7940.9</v>
      </c>
      <c r="U23" s="368">
        <v>3564</v>
      </c>
      <c r="V23" s="368">
        <v>4752</v>
      </c>
      <c r="W23" s="368">
        <v>4089.9668457940793</v>
      </c>
      <c r="X23" s="369">
        <v>15154.300000000001</v>
      </c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</row>
    <row r="24" spans="2:52" ht="13.5" customHeight="1" x14ac:dyDescent="0.15">
      <c r="B24" s="439"/>
      <c r="C24" s="440"/>
      <c r="D24" s="441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</row>
    <row r="25" spans="2:52" ht="13.5" customHeight="1" x14ac:dyDescent="0.15">
      <c r="B25" s="410"/>
      <c r="C25" s="440"/>
      <c r="D25" s="442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</row>
    <row r="26" spans="2:52" ht="13.5" customHeight="1" x14ac:dyDescent="0.15">
      <c r="B26" s="439" t="s">
        <v>128</v>
      </c>
      <c r="C26" s="440"/>
      <c r="D26" s="441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</row>
    <row r="27" spans="2:52" ht="13.5" customHeight="1" x14ac:dyDescent="0.15">
      <c r="B27" s="413">
        <v>41766</v>
      </c>
      <c r="C27" s="414"/>
      <c r="D27" s="415">
        <v>41768</v>
      </c>
      <c r="E27" s="228">
        <v>1944</v>
      </c>
      <c r="F27" s="228">
        <v>3240</v>
      </c>
      <c r="G27" s="228">
        <v>2424.5307959692404</v>
      </c>
      <c r="H27" s="248">
        <v>9218.5</v>
      </c>
      <c r="I27" s="228">
        <v>1620</v>
      </c>
      <c r="J27" s="228">
        <v>2376</v>
      </c>
      <c r="K27" s="228">
        <v>1959.0137847642068</v>
      </c>
      <c r="L27" s="248">
        <v>7562.9</v>
      </c>
      <c r="M27" s="228">
        <v>1296</v>
      </c>
      <c r="N27" s="228">
        <v>1674</v>
      </c>
      <c r="O27" s="228">
        <v>1485.206557377049</v>
      </c>
      <c r="P27" s="248">
        <v>3577.3</v>
      </c>
      <c r="Q27" s="228">
        <v>5184</v>
      </c>
      <c r="R27" s="228">
        <v>6480</v>
      </c>
      <c r="S27" s="228">
        <v>5561.5084356647067</v>
      </c>
      <c r="T27" s="248">
        <v>1901.7</v>
      </c>
      <c r="U27" s="228">
        <v>3780</v>
      </c>
      <c r="V27" s="228">
        <v>4752</v>
      </c>
      <c r="W27" s="228">
        <v>4138.0802482890322</v>
      </c>
      <c r="X27" s="248">
        <v>2904.5</v>
      </c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</row>
    <row r="28" spans="2:52" ht="13.5" customHeight="1" x14ac:dyDescent="0.15">
      <c r="B28" s="416" t="s">
        <v>129</v>
      </c>
      <c r="C28" s="417"/>
      <c r="D28" s="415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</row>
    <row r="29" spans="2:52" ht="13.5" customHeight="1" x14ac:dyDescent="0.15">
      <c r="B29" s="413">
        <v>41771</v>
      </c>
      <c r="C29" s="414"/>
      <c r="D29" s="415">
        <v>41775</v>
      </c>
      <c r="E29" s="228">
        <v>1944</v>
      </c>
      <c r="F29" s="228">
        <v>2916</v>
      </c>
      <c r="G29" s="228">
        <v>2345.2664055438386</v>
      </c>
      <c r="H29" s="248">
        <v>11948.1</v>
      </c>
      <c r="I29" s="228">
        <v>1620</v>
      </c>
      <c r="J29" s="228">
        <v>2268</v>
      </c>
      <c r="K29" s="228">
        <v>1950.7615572768027</v>
      </c>
      <c r="L29" s="248">
        <v>9423.7999999999993</v>
      </c>
      <c r="M29" s="228">
        <v>1296</v>
      </c>
      <c r="N29" s="228">
        <v>1944</v>
      </c>
      <c r="O29" s="228">
        <v>1589.6090454545454</v>
      </c>
      <c r="P29" s="248">
        <v>3457.6</v>
      </c>
      <c r="Q29" s="228">
        <v>5184</v>
      </c>
      <c r="R29" s="228">
        <v>6480</v>
      </c>
      <c r="S29" s="228">
        <v>5536.5848513902238</v>
      </c>
      <c r="T29" s="248">
        <v>1853.9</v>
      </c>
      <c r="U29" s="228">
        <v>3780</v>
      </c>
      <c r="V29" s="228">
        <v>4536</v>
      </c>
      <c r="W29" s="228">
        <v>4093.1314335562661</v>
      </c>
      <c r="X29" s="248">
        <v>4563.6000000000004</v>
      </c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  <c r="AZ29" s="182"/>
    </row>
    <row r="30" spans="2:52" ht="13.5" customHeight="1" x14ac:dyDescent="0.15">
      <c r="B30" s="416" t="s">
        <v>130</v>
      </c>
      <c r="C30" s="417"/>
      <c r="D30" s="415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</row>
    <row r="31" spans="2:52" ht="13.5" customHeight="1" x14ac:dyDescent="0.15">
      <c r="B31" s="413">
        <v>41778</v>
      </c>
      <c r="C31" s="414"/>
      <c r="D31" s="415">
        <v>41782</v>
      </c>
      <c r="E31" s="131">
        <v>1944</v>
      </c>
      <c r="F31" s="131">
        <v>2808</v>
      </c>
      <c r="G31" s="131">
        <v>2343.8847930413917</v>
      </c>
      <c r="H31" s="131">
        <v>11548</v>
      </c>
      <c r="I31" s="131">
        <v>1620</v>
      </c>
      <c r="J31" s="131">
        <v>2160</v>
      </c>
      <c r="K31" s="131">
        <v>1911.7351718285956</v>
      </c>
      <c r="L31" s="131">
        <v>10037</v>
      </c>
      <c r="M31" s="131">
        <v>1296</v>
      </c>
      <c r="N31" s="131">
        <v>2052</v>
      </c>
      <c r="O31" s="131">
        <v>1627.7560569246791</v>
      </c>
      <c r="P31" s="131">
        <v>4359.2</v>
      </c>
      <c r="Q31" s="131">
        <v>5184</v>
      </c>
      <c r="R31" s="131">
        <v>6912</v>
      </c>
      <c r="S31" s="131">
        <v>5631.8968980797627</v>
      </c>
      <c r="T31" s="131">
        <v>1890.8</v>
      </c>
      <c r="U31" s="131">
        <v>3564</v>
      </c>
      <c r="V31" s="131">
        <v>4752</v>
      </c>
      <c r="W31" s="131">
        <v>4109.1298327137556</v>
      </c>
      <c r="X31" s="131">
        <v>4311.5</v>
      </c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</row>
    <row r="32" spans="2:52" ht="13.5" customHeight="1" x14ac:dyDescent="0.15">
      <c r="B32" s="416" t="s">
        <v>131</v>
      </c>
      <c r="C32" s="417"/>
      <c r="D32" s="415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</row>
    <row r="33" spans="2:52" ht="13.5" customHeight="1" x14ac:dyDescent="0.15">
      <c r="B33" s="413">
        <v>41785</v>
      </c>
      <c r="C33" s="414"/>
      <c r="D33" s="415">
        <v>41789</v>
      </c>
      <c r="E33" s="248">
        <v>1944</v>
      </c>
      <c r="F33" s="248">
        <v>2700</v>
      </c>
      <c r="G33" s="248">
        <v>2318.7724137931036</v>
      </c>
      <c r="H33" s="248">
        <v>15165.8</v>
      </c>
      <c r="I33" s="248">
        <v>1512</v>
      </c>
      <c r="J33" s="248">
        <v>2052</v>
      </c>
      <c r="K33" s="248">
        <v>1811.6202800459496</v>
      </c>
      <c r="L33" s="248">
        <v>11118.2</v>
      </c>
      <c r="M33" s="248">
        <v>1296</v>
      </c>
      <c r="N33" s="248">
        <v>2160</v>
      </c>
      <c r="O33" s="248">
        <v>1647.377151191055</v>
      </c>
      <c r="P33" s="248">
        <v>4416.2</v>
      </c>
      <c r="Q33" s="248">
        <v>5184</v>
      </c>
      <c r="R33" s="248">
        <v>6480</v>
      </c>
      <c r="S33" s="248">
        <v>5710.6618625954225</v>
      </c>
      <c r="T33" s="248">
        <v>2294.5</v>
      </c>
      <c r="U33" s="248">
        <v>3564</v>
      </c>
      <c r="V33" s="248">
        <v>4644</v>
      </c>
      <c r="W33" s="248">
        <v>4057.7902136167527</v>
      </c>
      <c r="X33" s="248">
        <v>3374.7</v>
      </c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</row>
    <row r="34" spans="2:52" ht="13.5" customHeight="1" x14ac:dyDescent="0.15">
      <c r="B34" s="416" t="s">
        <v>132</v>
      </c>
      <c r="C34" s="417"/>
      <c r="D34" s="415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  <c r="AZ34" s="182"/>
    </row>
    <row r="35" spans="2:52" ht="13.5" customHeight="1" x14ac:dyDescent="0.15">
      <c r="B35" s="418"/>
      <c r="C35" s="419"/>
      <c r="D35" s="420"/>
      <c r="E35" s="368"/>
      <c r="F35" s="368"/>
      <c r="G35" s="368"/>
      <c r="H35" s="368"/>
      <c r="I35" s="368"/>
      <c r="J35" s="368"/>
      <c r="K35" s="368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368"/>
      <c r="X35" s="368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  <c r="AZ35" s="182"/>
    </row>
    <row r="36" spans="2:52" ht="3.75" customHeight="1" x14ac:dyDescent="0.15">
      <c r="B36" s="194"/>
      <c r="C36" s="187"/>
      <c r="D36" s="187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182"/>
      <c r="AV36" s="182"/>
      <c r="AW36" s="182"/>
      <c r="AX36" s="182"/>
      <c r="AY36" s="182"/>
      <c r="AZ36" s="182"/>
    </row>
    <row r="37" spans="2:52" ht="13.5" customHeight="1" x14ac:dyDescent="0.15">
      <c r="B37" s="186" t="s">
        <v>111</v>
      </c>
      <c r="C37" s="445" t="s">
        <v>165</v>
      </c>
      <c r="D37" s="445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  <c r="AW37" s="182"/>
      <c r="AX37" s="182"/>
      <c r="AY37" s="182"/>
      <c r="AZ37" s="182"/>
    </row>
    <row r="38" spans="2:52" ht="13.5" customHeight="1" x14ac:dyDescent="0.15">
      <c r="B38" s="186" t="s">
        <v>113</v>
      </c>
      <c r="C38" s="445" t="s">
        <v>114</v>
      </c>
      <c r="D38" s="445"/>
      <c r="X38" s="364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</row>
    <row r="39" spans="2:52" ht="13.5" customHeight="1" x14ac:dyDescent="0.15">
      <c r="B39" s="186"/>
      <c r="C39" s="445"/>
      <c r="D39" s="445"/>
      <c r="X39" s="364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</row>
    <row r="40" spans="2:52" ht="13.5" customHeight="1" x14ac:dyDescent="0.15">
      <c r="B40" s="186"/>
      <c r="C40" s="445"/>
      <c r="D40" s="445"/>
      <c r="X40" s="364"/>
      <c r="Y40" s="182"/>
      <c r="Z40" s="182"/>
    </row>
    <row r="41" spans="2:52" ht="13.5" customHeight="1" x14ac:dyDescent="0.15">
      <c r="B41" s="186"/>
      <c r="C41" s="445"/>
      <c r="X41" s="364"/>
      <c r="Y41" s="182"/>
      <c r="Z41" s="182"/>
    </row>
    <row r="42" spans="2:52" ht="13.5" customHeight="1" x14ac:dyDescent="0.15">
      <c r="B42" s="186"/>
      <c r="C42" s="445"/>
      <c r="E42" s="183"/>
      <c r="F42" s="183"/>
      <c r="G42" s="183"/>
      <c r="H42" s="183"/>
      <c r="I42" s="183"/>
      <c r="J42" s="183"/>
      <c r="X42" s="364"/>
      <c r="Y42" s="182"/>
      <c r="Z42" s="182"/>
    </row>
    <row r="43" spans="2:52" ht="13.5" customHeight="1" x14ac:dyDescent="0.15">
      <c r="B43" s="186"/>
      <c r="C43" s="445"/>
      <c r="E43" s="183"/>
      <c r="F43" s="183"/>
      <c r="G43" s="183"/>
      <c r="H43" s="183"/>
      <c r="I43" s="183"/>
      <c r="J43" s="183"/>
      <c r="X43" s="364"/>
      <c r="Y43" s="182"/>
      <c r="Z43" s="182"/>
    </row>
    <row r="44" spans="2:52" ht="13.5" x14ac:dyDescent="0.15">
      <c r="E44" s="183"/>
      <c r="F44" s="183"/>
      <c r="G44" s="183"/>
      <c r="H44" s="183"/>
      <c r="I44" s="183"/>
      <c r="J44" s="183"/>
      <c r="X44" s="364"/>
      <c r="Y44" s="182"/>
      <c r="Z44" s="182"/>
    </row>
    <row r="45" spans="2:52" ht="13.5" x14ac:dyDescent="0.15">
      <c r="E45" s="183"/>
      <c r="F45" s="183"/>
      <c r="G45" s="183"/>
      <c r="H45" s="183"/>
      <c r="I45" s="183"/>
      <c r="J45" s="183"/>
      <c r="X45" s="364"/>
      <c r="Y45" s="182"/>
      <c r="Z45" s="182"/>
    </row>
    <row r="46" spans="2:52" x14ac:dyDescent="0.15">
      <c r="X46" s="364"/>
      <c r="Y46" s="182"/>
      <c r="Z46" s="182"/>
    </row>
    <row r="47" spans="2:52" x14ac:dyDescent="0.15">
      <c r="X47" s="364"/>
      <c r="Y47" s="182"/>
      <c r="Z47" s="182"/>
    </row>
    <row r="48" spans="2:52" x14ac:dyDescent="0.15">
      <c r="X48" s="364"/>
      <c r="Y48" s="182"/>
      <c r="Z48" s="182"/>
    </row>
    <row r="49" spans="24:26" x14ac:dyDescent="0.15">
      <c r="X49" s="364"/>
      <c r="Y49" s="182"/>
      <c r="Z49" s="182"/>
    </row>
    <row r="50" spans="24:26" x14ac:dyDescent="0.15">
      <c r="X50" s="364"/>
      <c r="Y50" s="182"/>
      <c r="Z50" s="182"/>
    </row>
    <row r="51" spans="24:26" x14ac:dyDescent="0.15">
      <c r="X51" s="364"/>
      <c r="Y51" s="182"/>
      <c r="Z51" s="182"/>
    </row>
    <row r="52" spans="24:26" x14ac:dyDescent="0.15">
      <c r="X52" s="364"/>
      <c r="Y52" s="182"/>
      <c r="Z52" s="182"/>
    </row>
    <row r="53" spans="24:26" x14ac:dyDescent="0.15">
      <c r="X53" s="364"/>
      <c r="Y53" s="182"/>
      <c r="Z53" s="182"/>
    </row>
    <row r="54" spans="24:26" x14ac:dyDescent="0.15">
      <c r="X54" s="182"/>
      <c r="Y54" s="182"/>
      <c r="Z54" s="182"/>
    </row>
    <row r="55" spans="24:26" x14ac:dyDescent="0.15">
      <c r="X55" s="182"/>
      <c r="Y55" s="182"/>
      <c r="Z55" s="182"/>
    </row>
    <row r="56" spans="24:26" x14ac:dyDescent="0.15">
      <c r="X56" s="182"/>
      <c r="Y56" s="182"/>
      <c r="Z56" s="182"/>
    </row>
  </sheetData>
  <phoneticPr fontId="6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2"/>
  <sheetViews>
    <sheetView zoomScaleNormal="100" workbookViewId="0"/>
  </sheetViews>
  <sheetFormatPr defaultColWidth="7.5" defaultRowHeight="12" x14ac:dyDescent="0.15"/>
  <cols>
    <col min="1" max="1" width="0.625" style="185" customWidth="1"/>
    <col min="2" max="2" width="5.375" style="185" customWidth="1"/>
    <col min="3" max="3" width="2.5" style="185" customWidth="1"/>
    <col min="4" max="4" width="5.5" style="185" customWidth="1"/>
    <col min="5" max="7" width="5.875" style="185" customWidth="1"/>
    <col min="8" max="8" width="7.5" style="185" customWidth="1"/>
    <col min="9" max="11" width="5.875" style="185" customWidth="1"/>
    <col min="12" max="12" width="8.125" style="185" customWidth="1"/>
    <col min="13" max="15" width="5.875" style="185" customWidth="1"/>
    <col min="16" max="16" width="7.75" style="185" customWidth="1"/>
    <col min="17" max="19" width="5.875" style="185" customWidth="1"/>
    <col min="20" max="20" width="8" style="185" customWidth="1"/>
    <col min="21" max="23" width="5.875" style="185" customWidth="1"/>
    <col min="24" max="24" width="7.75" style="185" customWidth="1"/>
    <col min="25" max="16384" width="7.5" style="185"/>
  </cols>
  <sheetData>
    <row r="1" spans="1:48" ht="15" customHeight="1" x14ac:dyDescent="0.15">
      <c r="A1" s="136"/>
      <c r="B1" s="426"/>
      <c r="C1" s="426"/>
      <c r="D1" s="426"/>
      <c r="Z1" s="427"/>
      <c r="AA1" s="427"/>
      <c r="AB1" s="427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</row>
    <row r="2" spans="1:48" ht="12.75" customHeight="1" x14ac:dyDescent="0.15">
      <c r="B2" s="136" t="str">
        <f>近交雑31!B2&amp;"　（つづき）"</f>
        <v>(4)交雑牛チルド「3」の品目別価格　（つづき）</v>
      </c>
      <c r="C2" s="428"/>
      <c r="D2" s="428"/>
      <c r="Z2" s="135"/>
      <c r="AA2" s="429"/>
      <c r="AB2" s="429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</row>
    <row r="3" spans="1:48" ht="12.75" customHeight="1" x14ac:dyDescent="0.15">
      <c r="B3" s="428"/>
      <c r="C3" s="428"/>
      <c r="D3" s="428"/>
      <c r="X3" s="186" t="s">
        <v>89</v>
      </c>
      <c r="Z3" s="429"/>
      <c r="AA3" s="429"/>
      <c r="AB3" s="429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7"/>
    </row>
    <row r="4" spans="1:48" ht="3.75" customHeight="1" x14ac:dyDescent="0.15"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</row>
    <row r="5" spans="1:48" ht="13.5" customHeight="1" x14ac:dyDescent="0.15">
      <c r="B5" s="140"/>
      <c r="C5" s="355" t="s">
        <v>261</v>
      </c>
      <c r="D5" s="354"/>
      <c r="E5" s="385" t="s">
        <v>288</v>
      </c>
      <c r="F5" s="386"/>
      <c r="G5" s="386"/>
      <c r="H5" s="387"/>
      <c r="I5" s="385" t="s">
        <v>289</v>
      </c>
      <c r="J5" s="386"/>
      <c r="K5" s="386"/>
      <c r="L5" s="387"/>
      <c r="M5" s="385" t="s">
        <v>290</v>
      </c>
      <c r="N5" s="386"/>
      <c r="O5" s="386"/>
      <c r="P5" s="387"/>
      <c r="Q5" s="385" t="s">
        <v>291</v>
      </c>
      <c r="R5" s="386"/>
      <c r="S5" s="386"/>
      <c r="T5" s="387"/>
      <c r="U5" s="385" t="s">
        <v>292</v>
      </c>
      <c r="V5" s="386"/>
      <c r="W5" s="386"/>
      <c r="X5" s="387"/>
      <c r="Y5" s="182"/>
      <c r="Z5" s="135"/>
      <c r="AA5" s="388"/>
      <c r="AB5" s="389"/>
      <c r="AC5" s="350"/>
      <c r="AD5" s="350"/>
      <c r="AE5" s="350"/>
      <c r="AF5" s="350"/>
      <c r="AG5" s="350"/>
      <c r="AH5" s="350"/>
      <c r="AI5" s="350"/>
      <c r="AJ5" s="350"/>
      <c r="AK5" s="350"/>
      <c r="AL5" s="350"/>
      <c r="AM5" s="350"/>
      <c r="AN5" s="350"/>
      <c r="AO5" s="350"/>
      <c r="AP5" s="350"/>
      <c r="AQ5" s="350"/>
      <c r="AR5" s="350"/>
      <c r="AS5" s="350"/>
      <c r="AT5" s="350"/>
      <c r="AU5" s="350"/>
      <c r="AV5" s="350"/>
    </row>
    <row r="6" spans="1:48" ht="13.5" customHeight="1" x14ac:dyDescent="0.15">
      <c r="B6" s="358" t="s">
        <v>280</v>
      </c>
      <c r="C6" s="389"/>
      <c r="D6" s="360"/>
      <c r="E6" s="391" t="s">
        <v>281</v>
      </c>
      <c r="F6" s="391" t="s">
        <v>174</v>
      </c>
      <c r="G6" s="391" t="s">
        <v>282</v>
      </c>
      <c r="H6" s="391" t="s">
        <v>100</v>
      </c>
      <c r="I6" s="391" t="s">
        <v>281</v>
      </c>
      <c r="J6" s="391" t="s">
        <v>174</v>
      </c>
      <c r="K6" s="391" t="s">
        <v>282</v>
      </c>
      <c r="L6" s="391" t="s">
        <v>100</v>
      </c>
      <c r="M6" s="391" t="s">
        <v>281</v>
      </c>
      <c r="N6" s="391" t="s">
        <v>174</v>
      </c>
      <c r="O6" s="391" t="s">
        <v>282</v>
      </c>
      <c r="P6" s="391" t="s">
        <v>100</v>
      </c>
      <c r="Q6" s="391" t="s">
        <v>281</v>
      </c>
      <c r="R6" s="391" t="s">
        <v>174</v>
      </c>
      <c r="S6" s="391" t="s">
        <v>282</v>
      </c>
      <c r="T6" s="391" t="s">
        <v>100</v>
      </c>
      <c r="U6" s="391" t="s">
        <v>281</v>
      </c>
      <c r="V6" s="391" t="s">
        <v>174</v>
      </c>
      <c r="W6" s="391" t="s">
        <v>282</v>
      </c>
      <c r="X6" s="391" t="s">
        <v>100</v>
      </c>
      <c r="Z6" s="389"/>
      <c r="AA6" s="389"/>
      <c r="AB6" s="389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  <c r="AT6" s="392"/>
      <c r="AU6" s="392"/>
      <c r="AV6" s="392"/>
    </row>
    <row r="7" spans="1:48" ht="13.5" customHeight="1" x14ac:dyDescent="0.15">
      <c r="B7" s="150"/>
      <c r="C7" s="151"/>
      <c r="D7" s="166"/>
      <c r="E7" s="393"/>
      <c r="F7" s="393"/>
      <c r="G7" s="393" t="s">
        <v>283</v>
      </c>
      <c r="H7" s="393"/>
      <c r="I7" s="393"/>
      <c r="J7" s="393"/>
      <c r="K7" s="393" t="s">
        <v>283</v>
      </c>
      <c r="L7" s="393"/>
      <c r="M7" s="393"/>
      <c r="N7" s="393"/>
      <c r="O7" s="393" t="s">
        <v>283</v>
      </c>
      <c r="P7" s="393"/>
      <c r="Q7" s="393"/>
      <c r="R7" s="393"/>
      <c r="S7" s="393" t="s">
        <v>283</v>
      </c>
      <c r="T7" s="393"/>
      <c r="U7" s="393"/>
      <c r="V7" s="393"/>
      <c r="W7" s="393" t="s">
        <v>283</v>
      </c>
      <c r="X7" s="393"/>
      <c r="Z7" s="135"/>
      <c r="AA7" s="135"/>
      <c r="AB7" s="135"/>
      <c r="AC7" s="392"/>
      <c r="AD7" s="392"/>
      <c r="AE7" s="392"/>
      <c r="AF7" s="392"/>
      <c r="AG7" s="392"/>
      <c r="AH7" s="392"/>
      <c r="AI7" s="392"/>
      <c r="AJ7" s="392"/>
      <c r="AK7" s="392"/>
      <c r="AL7" s="392"/>
      <c r="AM7" s="392"/>
      <c r="AN7" s="392"/>
      <c r="AO7" s="392"/>
      <c r="AP7" s="392"/>
      <c r="AQ7" s="392"/>
      <c r="AR7" s="392"/>
      <c r="AS7" s="392"/>
      <c r="AT7" s="392"/>
      <c r="AU7" s="392"/>
      <c r="AV7" s="392"/>
    </row>
    <row r="8" spans="1:48" ht="13.5" customHeight="1" x14ac:dyDescent="0.15">
      <c r="B8" s="290" t="s">
        <v>304</v>
      </c>
      <c r="C8" s="315">
        <v>23</v>
      </c>
      <c r="D8" s="156" t="s">
        <v>305</v>
      </c>
      <c r="E8" s="321">
        <v>840</v>
      </c>
      <c r="F8" s="321">
        <v>1680</v>
      </c>
      <c r="G8" s="321">
        <v>1335.647939269408</v>
      </c>
      <c r="H8" s="321">
        <v>271031.79999999993</v>
      </c>
      <c r="I8" s="321">
        <v>1470</v>
      </c>
      <c r="J8" s="321">
        <v>2047.5</v>
      </c>
      <c r="K8" s="321">
        <v>1673.9566267882392</v>
      </c>
      <c r="L8" s="321">
        <v>65300.499999999993</v>
      </c>
      <c r="M8" s="321">
        <v>1470</v>
      </c>
      <c r="N8" s="321">
        <v>2100</v>
      </c>
      <c r="O8" s="321">
        <v>1723.4718123713571</v>
      </c>
      <c r="P8" s="321">
        <v>73734.499999999985</v>
      </c>
      <c r="Q8" s="331">
        <v>1470</v>
      </c>
      <c r="R8" s="321">
        <v>2047.5</v>
      </c>
      <c r="S8" s="321">
        <v>1742.3217152732768</v>
      </c>
      <c r="T8" s="321">
        <v>60999.9</v>
      </c>
      <c r="U8" s="321">
        <v>1260</v>
      </c>
      <c r="V8" s="321">
        <v>1942.5</v>
      </c>
      <c r="W8" s="321">
        <v>1553.4007566755718</v>
      </c>
      <c r="X8" s="331">
        <v>97805.900000000009</v>
      </c>
      <c r="Z8" s="139"/>
      <c r="AA8" s="349"/>
      <c r="AB8" s="135"/>
      <c r="AC8" s="364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364"/>
      <c r="AQ8" s="364"/>
      <c r="AR8" s="364"/>
      <c r="AS8" s="364"/>
      <c r="AT8" s="364"/>
      <c r="AU8" s="364"/>
      <c r="AV8" s="364"/>
    </row>
    <row r="9" spans="1:48" ht="13.5" customHeight="1" x14ac:dyDescent="0.15">
      <c r="B9" s="293"/>
      <c r="C9" s="349">
        <v>24</v>
      </c>
      <c r="D9" s="160"/>
      <c r="E9" s="162">
        <v>735</v>
      </c>
      <c r="F9" s="162">
        <v>1539.1950000000002</v>
      </c>
      <c r="G9" s="246">
        <v>1098.3004379471727</v>
      </c>
      <c r="H9" s="162">
        <v>470915.9</v>
      </c>
      <c r="I9" s="162">
        <v>1365</v>
      </c>
      <c r="J9" s="162">
        <v>1963.5</v>
      </c>
      <c r="K9" s="246">
        <v>1544.4923372214364</v>
      </c>
      <c r="L9" s="162">
        <v>154634.69999999998</v>
      </c>
      <c r="M9" s="162">
        <v>1365</v>
      </c>
      <c r="N9" s="162">
        <v>2047.5</v>
      </c>
      <c r="O9" s="246">
        <v>1582.4579001830184</v>
      </c>
      <c r="P9" s="162">
        <v>169336.6</v>
      </c>
      <c r="Q9" s="162">
        <v>1289.19</v>
      </c>
      <c r="R9" s="163">
        <v>2047.5</v>
      </c>
      <c r="S9" s="246">
        <v>1579.5622403634966</v>
      </c>
      <c r="T9" s="162">
        <v>154959.20000000001</v>
      </c>
      <c r="U9" s="162">
        <v>1155</v>
      </c>
      <c r="V9" s="162">
        <v>1837.5</v>
      </c>
      <c r="W9" s="246">
        <v>1467.6584105787169</v>
      </c>
      <c r="X9" s="162">
        <v>192590.69999999998</v>
      </c>
      <c r="Z9" s="139"/>
      <c r="AA9" s="349"/>
      <c r="AB9" s="135"/>
      <c r="AC9" s="364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364"/>
      <c r="AQ9" s="364"/>
      <c r="AR9" s="364"/>
      <c r="AS9" s="364"/>
      <c r="AT9" s="364"/>
      <c r="AU9" s="364"/>
      <c r="AV9" s="364"/>
    </row>
    <row r="10" spans="1:48" ht="13.5" customHeight="1" x14ac:dyDescent="0.15">
      <c r="B10" s="367"/>
      <c r="C10" s="318">
        <v>25</v>
      </c>
      <c r="D10" s="166"/>
      <c r="E10" s="368">
        <v>735</v>
      </c>
      <c r="F10" s="368">
        <v>1793.5049999999999</v>
      </c>
      <c r="G10" s="368">
        <v>1280.0537071922497</v>
      </c>
      <c r="H10" s="368">
        <v>578619.60000000009</v>
      </c>
      <c r="I10" s="368">
        <v>1155</v>
      </c>
      <c r="J10" s="368">
        <v>1995</v>
      </c>
      <c r="K10" s="368">
        <v>1701.822497404263</v>
      </c>
      <c r="L10" s="368">
        <v>212371.69999999998</v>
      </c>
      <c r="M10" s="368">
        <v>1155</v>
      </c>
      <c r="N10" s="368">
        <v>2050.5450000000001</v>
      </c>
      <c r="O10" s="368">
        <v>1738.1683409078216</v>
      </c>
      <c r="P10" s="368">
        <v>226291.99999999997</v>
      </c>
      <c r="Q10" s="368">
        <v>1155</v>
      </c>
      <c r="R10" s="368">
        <v>2050.5450000000001</v>
      </c>
      <c r="S10" s="368">
        <v>1740.1159028327686</v>
      </c>
      <c r="T10" s="368">
        <v>201061.60000000003</v>
      </c>
      <c r="U10" s="368">
        <v>1155</v>
      </c>
      <c r="V10" s="368">
        <v>1942.5</v>
      </c>
      <c r="W10" s="368">
        <v>1646.9043145082344</v>
      </c>
      <c r="X10" s="369">
        <v>240880.70000000004</v>
      </c>
      <c r="Z10" s="139"/>
      <c r="AA10" s="349"/>
      <c r="AB10" s="135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</row>
    <row r="11" spans="1:48" ht="13.5" customHeight="1" x14ac:dyDescent="0.15">
      <c r="B11" s="432"/>
      <c r="C11" s="433">
        <v>5</v>
      </c>
      <c r="D11" s="434"/>
      <c r="E11" s="248">
        <v>1155</v>
      </c>
      <c r="F11" s="248">
        <v>1575</v>
      </c>
      <c r="G11" s="248">
        <v>1300.880552049766</v>
      </c>
      <c r="H11" s="248">
        <v>47976.599999999991</v>
      </c>
      <c r="I11" s="248">
        <v>1417.5</v>
      </c>
      <c r="J11" s="248">
        <v>1890</v>
      </c>
      <c r="K11" s="248">
        <v>1676.1307589636574</v>
      </c>
      <c r="L11" s="248">
        <v>15708.500000000002</v>
      </c>
      <c r="M11" s="248">
        <v>1417.5</v>
      </c>
      <c r="N11" s="248">
        <v>1890</v>
      </c>
      <c r="O11" s="248">
        <v>1721.3272824723915</v>
      </c>
      <c r="P11" s="248">
        <v>17891.2</v>
      </c>
      <c r="Q11" s="248">
        <v>1470</v>
      </c>
      <c r="R11" s="248">
        <v>1890</v>
      </c>
      <c r="S11" s="248">
        <v>1734.7945168099004</v>
      </c>
      <c r="T11" s="248">
        <v>17166.8</v>
      </c>
      <c r="U11" s="248">
        <v>1417.5</v>
      </c>
      <c r="V11" s="248">
        <v>1785</v>
      </c>
      <c r="W11" s="248">
        <v>1604.8936703077272</v>
      </c>
      <c r="X11" s="366">
        <v>20642.099999999999</v>
      </c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</row>
    <row r="12" spans="1:48" ht="13.5" customHeight="1" x14ac:dyDescent="0.15">
      <c r="B12" s="432"/>
      <c r="C12" s="433">
        <v>6</v>
      </c>
      <c r="D12" s="434"/>
      <c r="E12" s="248">
        <v>1101.9750000000001</v>
      </c>
      <c r="F12" s="248">
        <v>1674.96</v>
      </c>
      <c r="G12" s="248">
        <v>1329.7746819982272</v>
      </c>
      <c r="H12" s="248">
        <v>38938.199999999997</v>
      </c>
      <c r="I12" s="248">
        <v>1470</v>
      </c>
      <c r="J12" s="248">
        <v>1890</v>
      </c>
      <c r="K12" s="248">
        <v>1713.216080582464</v>
      </c>
      <c r="L12" s="248">
        <v>13282.3</v>
      </c>
      <c r="M12" s="248">
        <v>1522.5</v>
      </c>
      <c r="N12" s="248">
        <v>1890</v>
      </c>
      <c r="O12" s="248">
        <v>1735.9156390134531</v>
      </c>
      <c r="P12" s="248">
        <v>14846.6</v>
      </c>
      <c r="Q12" s="248">
        <v>1522.5</v>
      </c>
      <c r="R12" s="248">
        <v>1890</v>
      </c>
      <c r="S12" s="248">
        <v>1738.929243282123</v>
      </c>
      <c r="T12" s="248">
        <v>13719.3</v>
      </c>
      <c r="U12" s="248">
        <v>1470</v>
      </c>
      <c r="V12" s="248">
        <v>1785</v>
      </c>
      <c r="W12" s="248">
        <v>1633.4191083947512</v>
      </c>
      <c r="X12" s="366">
        <v>18092</v>
      </c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</row>
    <row r="13" spans="1:48" ht="13.5" customHeight="1" x14ac:dyDescent="0.15">
      <c r="B13" s="432"/>
      <c r="C13" s="433">
        <v>7</v>
      </c>
      <c r="D13" s="434"/>
      <c r="E13" s="248">
        <v>1155</v>
      </c>
      <c r="F13" s="248">
        <v>1650.075</v>
      </c>
      <c r="G13" s="248">
        <v>1328.9420006208034</v>
      </c>
      <c r="H13" s="248">
        <v>54856.799999999996</v>
      </c>
      <c r="I13" s="248">
        <v>1470</v>
      </c>
      <c r="J13" s="248">
        <v>1890</v>
      </c>
      <c r="K13" s="248">
        <v>1715.7243007850832</v>
      </c>
      <c r="L13" s="248">
        <v>21079</v>
      </c>
      <c r="M13" s="248">
        <v>1470</v>
      </c>
      <c r="N13" s="248">
        <v>1995</v>
      </c>
      <c r="O13" s="248">
        <v>1748.0110508351393</v>
      </c>
      <c r="P13" s="248">
        <v>21982.300000000003</v>
      </c>
      <c r="Q13" s="248">
        <v>1470</v>
      </c>
      <c r="R13" s="248">
        <v>1995</v>
      </c>
      <c r="S13" s="248">
        <v>1763.134120798831</v>
      </c>
      <c r="T13" s="248">
        <v>21277.5</v>
      </c>
      <c r="U13" s="248">
        <v>1365</v>
      </c>
      <c r="V13" s="248">
        <v>1785</v>
      </c>
      <c r="W13" s="248">
        <v>1658.6235533622196</v>
      </c>
      <c r="X13" s="366">
        <v>23317.599999999999</v>
      </c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</row>
    <row r="14" spans="1:48" ht="13.5" customHeight="1" x14ac:dyDescent="0.15">
      <c r="B14" s="432"/>
      <c r="C14" s="433">
        <v>8</v>
      </c>
      <c r="D14" s="434"/>
      <c r="E14" s="248">
        <v>1050</v>
      </c>
      <c r="F14" s="248">
        <v>1586.34</v>
      </c>
      <c r="G14" s="248">
        <v>1313.3415611430648</v>
      </c>
      <c r="H14" s="248">
        <v>46180.4</v>
      </c>
      <c r="I14" s="248">
        <v>1470</v>
      </c>
      <c r="J14" s="248">
        <v>1785</v>
      </c>
      <c r="K14" s="248">
        <v>1689.4069289348229</v>
      </c>
      <c r="L14" s="248">
        <v>15575.900000000001</v>
      </c>
      <c r="M14" s="248">
        <v>1470</v>
      </c>
      <c r="N14" s="248">
        <v>1890</v>
      </c>
      <c r="O14" s="248">
        <v>1722.1261265446437</v>
      </c>
      <c r="P14" s="248">
        <v>17144.3</v>
      </c>
      <c r="Q14" s="248">
        <v>1470</v>
      </c>
      <c r="R14" s="248">
        <v>1890</v>
      </c>
      <c r="S14" s="248">
        <v>1743.0116597371068</v>
      </c>
      <c r="T14" s="248">
        <v>14907</v>
      </c>
      <c r="U14" s="248">
        <v>1365</v>
      </c>
      <c r="V14" s="248">
        <v>1785</v>
      </c>
      <c r="W14" s="248">
        <v>1645.7021002787098</v>
      </c>
      <c r="X14" s="366">
        <v>16853.3</v>
      </c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</row>
    <row r="15" spans="1:48" ht="13.5" customHeight="1" x14ac:dyDescent="0.15">
      <c r="B15" s="432"/>
      <c r="C15" s="433">
        <v>9</v>
      </c>
      <c r="D15" s="434"/>
      <c r="E15" s="248">
        <v>1050</v>
      </c>
      <c r="F15" s="248">
        <v>1675.0650000000001</v>
      </c>
      <c r="G15" s="248">
        <v>1339.7558424790191</v>
      </c>
      <c r="H15" s="248">
        <v>51759.799999999996</v>
      </c>
      <c r="I15" s="248">
        <v>1470</v>
      </c>
      <c r="J15" s="248">
        <v>1942.5</v>
      </c>
      <c r="K15" s="248">
        <v>1711.7660292190458</v>
      </c>
      <c r="L15" s="248">
        <v>21942.600000000002</v>
      </c>
      <c r="M15" s="248">
        <v>1522.5</v>
      </c>
      <c r="N15" s="248">
        <v>1995</v>
      </c>
      <c r="O15" s="248">
        <v>1753.7363726701399</v>
      </c>
      <c r="P15" s="248">
        <v>23040.9</v>
      </c>
      <c r="Q15" s="248">
        <v>1522.5</v>
      </c>
      <c r="R15" s="248">
        <v>1995</v>
      </c>
      <c r="S15" s="248">
        <v>1758.9571540166407</v>
      </c>
      <c r="T15" s="248">
        <v>18195.7</v>
      </c>
      <c r="U15" s="248">
        <v>1365</v>
      </c>
      <c r="V15" s="248">
        <v>1837.5</v>
      </c>
      <c r="W15" s="248">
        <v>1641.8410250118313</v>
      </c>
      <c r="X15" s="366">
        <v>23504.7</v>
      </c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</row>
    <row r="16" spans="1:48" ht="13.5" customHeight="1" x14ac:dyDescent="0.15">
      <c r="B16" s="432"/>
      <c r="C16" s="433">
        <v>10</v>
      </c>
      <c r="D16" s="434"/>
      <c r="E16" s="248">
        <v>1050</v>
      </c>
      <c r="F16" s="248">
        <v>1675.0650000000001</v>
      </c>
      <c r="G16" s="248">
        <v>1322.3676389213385</v>
      </c>
      <c r="H16" s="248">
        <v>38664.700000000004</v>
      </c>
      <c r="I16" s="248">
        <v>1575</v>
      </c>
      <c r="J16" s="248">
        <v>1995</v>
      </c>
      <c r="K16" s="248">
        <v>1726.5128572246722</v>
      </c>
      <c r="L16" s="248">
        <v>14587.4</v>
      </c>
      <c r="M16" s="248">
        <v>1575</v>
      </c>
      <c r="N16" s="248">
        <v>1995</v>
      </c>
      <c r="O16" s="248">
        <v>1748.3314574034548</v>
      </c>
      <c r="P16" s="248">
        <v>16582.5</v>
      </c>
      <c r="Q16" s="248">
        <v>1575</v>
      </c>
      <c r="R16" s="248">
        <v>1995</v>
      </c>
      <c r="S16" s="248">
        <v>1765.76512465374</v>
      </c>
      <c r="T16" s="248">
        <v>14068.8</v>
      </c>
      <c r="U16" s="248">
        <v>1575</v>
      </c>
      <c r="V16" s="248">
        <v>1942.5</v>
      </c>
      <c r="W16" s="248">
        <v>1705.3227244351472</v>
      </c>
      <c r="X16" s="366">
        <v>16957.3</v>
      </c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</row>
    <row r="17" spans="2:48" ht="13.5" customHeight="1" x14ac:dyDescent="0.15">
      <c r="B17" s="432"/>
      <c r="C17" s="433">
        <v>11</v>
      </c>
      <c r="D17" s="434"/>
      <c r="E17" s="248">
        <v>945</v>
      </c>
      <c r="F17" s="248">
        <v>1675.0650000000001</v>
      </c>
      <c r="G17" s="248">
        <v>1306.9448009839</v>
      </c>
      <c r="H17" s="248">
        <v>45306.5</v>
      </c>
      <c r="I17" s="248">
        <v>1627.5</v>
      </c>
      <c r="J17" s="248">
        <v>1942.5</v>
      </c>
      <c r="K17" s="248">
        <v>1771.8415479929438</v>
      </c>
      <c r="L17" s="248">
        <v>17333.599999999999</v>
      </c>
      <c r="M17" s="248">
        <v>1627.5</v>
      </c>
      <c r="N17" s="248">
        <v>2047.5</v>
      </c>
      <c r="O17" s="248">
        <v>1795.4268354314072</v>
      </c>
      <c r="P17" s="248">
        <v>17758.800000000003</v>
      </c>
      <c r="Q17" s="248">
        <v>1627.5</v>
      </c>
      <c r="R17" s="248">
        <v>2047.5</v>
      </c>
      <c r="S17" s="248">
        <v>1801.5016400286265</v>
      </c>
      <c r="T17" s="248">
        <v>15360</v>
      </c>
      <c r="U17" s="248">
        <v>1575</v>
      </c>
      <c r="V17" s="248">
        <v>1942.5</v>
      </c>
      <c r="W17" s="248">
        <v>1719.5605107409033</v>
      </c>
      <c r="X17" s="366">
        <v>19870.400000000001</v>
      </c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</row>
    <row r="18" spans="2:48" ht="13.5" customHeight="1" x14ac:dyDescent="0.15">
      <c r="B18" s="432"/>
      <c r="C18" s="433">
        <v>12</v>
      </c>
      <c r="D18" s="434"/>
      <c r="E18" s="248">
        <v>945</v>
      </c>
      <c r="F18" s="248">
        <v>1675.0650000000001</v>
      </c>
      <c r="G18" s="248">
        <v>1367.3617351458622</v>
      </c>
      <c r="H18" s="248">
        <v>63818.700000000004</v>
      </c>
      <c r="I18" s="248">
        <v>1627.5</v>
      </c>
      <c r="J18" s="248">
        <v>1995</v>
      </c>
      <c r="K18" s="248">
        <v>1832.8184317581322</v>
      </c>
      <c r="L18" s="248">
        <v>26927.700000000004</v>
      </c>
      <c r="M18" s="248">
        <v>1627.5</v>
      </c>
      <c r="N18" s="248">
        <v>2050.5450000000001</v>
      </c>
      <c r="O18" s="248">
        <v>1849.8163890836136</v>
      </c>
      <c r="P18" s="248">
        <v>25220.5</v>
      </c>
      <c r="Q18" s="248">
        <v>1627.5</v>
      </c>
      <c r="R18" s="248">
        <v>2050.5450000000001</v>
      </c>
      <c r="S18" s="248">
        <v>1841.6757470323373</v>
      </c>
      <c r="T18" s="248">
        <v>20899.599999999999</v>
      </c>
      <c r="U18" s="366">
        <v>1575</v>
      </c>
      <c r="V18" s="248">
        <v>1942.5</v>
      </c>
      <c r="W18" s="248">
        <v>1804.313227247683</v>
      </c>
      <c r="X18" s="366">
        <v>24810.9</v>
      </c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</row>
    <row r="19" spans="2:48" ht="13.5" customHeight="1" x14ac:dyDescent="0.15">
      <c r="B19" s="432" t="s">
        <v>296</v>
      </c>
      <c r="C19" s="433">
        <v>1</v>
      </c>
      <c r="D19" s="434"/>
      <c r="E19" s="248">
        <v>840</v>
      </c>
      <c r="F19" s="248">
        <v>1678.95</v>
      </c>
      <c r="G19" s="248">
        <v>1156.6066976289417</v>
      </c>
      <c r="H19" s="248">
        <v>40206.700000000004</v>
      </c>
      <c r="I19" s="248">
        <v>1575</v>
      </c>
      <c r="J19" s="248">
        <v>1995</v>
      </c>
      <c r="K19" s="248">
        <v>1852.8626660103271</v>
      </c>
      <c r="L19" s="248">
        <v>17882.3</v>
      </c>
      <c r="M19" s="248">
        <v>1680</v>
      </c>
      <c r="N19" s="248">
        <v>1995</v>
      </c>
      <c r="O19" s="248">
        <v>1880.2919674819514</v>
      </c>
      <c r="P19" s="248">
        <v>19301.699999999997</v>
      </c>
      <c r="Q19" s="248">
        <v>1680</v>
      </c>
      <c r="R19" s="248">
        <v>1995</v>
      </c>
      <c r="S19" s="248">
        <v>1878.2594295042525</v>
      </c>
      <c r="T19" s="248">
        <v>15632.2</v>
      </c>
      <c r="U19" s="248">
        <v>1470</v>
      </c>
      <c r="V19" s="248">
        <v>1942.5</v>
      </c>
      <c r="W19" s="248">
        <v>1755.3852655096928</v>
      </c>
      <c r="X19" s="366">
        <v>19170.8</v>
      </c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</row>
    <row r="20" spans="2:48" ht="13.5" customHeight="1" x14ac:dyDescent="0.15">
      <c r="B20" s="432"/>
      <c r="C20" s="433">
        <v>2</v>
      </c>
      <c r="D20" s="434"/>
      <c r="E20" s="248">
        <v>1050</v>
      </c>
      <c r="F20" s="248">
        <v>1675.0650000000001</v>
      </c>
      <c r="G20" s="248">
        <v>1351.6227891442256</v>
      </c>
      <c r="H20" s="248">
        <v>49668</v>
      </c>
      <c r="I20" s="248">
        <v>1575</v>
      </c>
      <c r="J20" s="248">
        <v>1995</v>
      </c>
      <c r="K20" s="248">
        <v>1792.7564461941893</v>
      </c>
      <c r="L20" s="248">
        <v>16875.3</v>
      </c>
      <c r="M20" s="248">
        <v>1680</v>
      </c>
      <c r="N20" s="248">
        <v>1995</v>
      </c>
      <c r="O20" s="248">
        <v>1853.841893139677</v>
      </c>
      <c r="P20" s="248">
        <v>17239.599999999999</v>
      </c>
      <c r="Q20" s="248">
        <v>1680</v>
      </c>
      <c r="R20" s="248">
        <v>1995</v>
      </c>
      <c r="S20" s="248">
        <v>1848.5703621014445</v>
      </c>
      <c r="T20" s="248">
        <v>14684.6</v>
      </c>
      <c r="U20" s="248">
        <v>1470</v>
      </c>
      <c r="V20" s="366">
        <v>1890</v>
      </c>
      <c r="W20" s="248">
        <v>1734.1858628429097</v>
      </c>
      <c r="X20" s="366">
        <v>19742.100000000002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</row>
    <row r="21" spans="2:48" ht="13.5" customHeight="1" x14ac:dyDescent="0.15">
      <c r="B21" s="432"/>
      <c r="C21" s="433">
        <v>3</v>
      </c>
      <c r="D21" s="434"/>
      <c r="E21" s="248">
        <v>945</v>
      </c>
      <c r="F21" s="248">
        <v>1899.9750000000001</v>
      </c>
      <c r="G21" s="248">
        <v>1331.2304430707986</v>
      </c>
      <c r="H21" s="248">
        <v>40653.600000000006</v>
      </c>
      <c r="I21" s="248">
        <v>1470</v>
      </c>
      <c r="J21" s="248">
        <v>1993.0049999999999</v>
      </c>
      <c r="K21" s="248">
        <v>1790.6152109619004</v>
      </c>
      <c r="L21" s="248">
        <v>16898.2</v>
      </c>
      <c r="M21" s="248">
        <v>1470</v>
      </c>
      <c r="N21" s="248">
        <v>2047.5</v>
      </c>
      <c r="O21" s="248">
        <v>1831.5455779549782</v>
      </c>
      <c r="P21" s="248">
        <v>18317.999999999996</v>
      </c>
      <c r="Q21" s="248">
        <v>1470</v>
      </c>
      <c r="R21" s="248">
        <v>2100</v>
      </c>
      <c r="S21" s="248">
        <v>1827.1924244943682</v>
      </c>
      <c r="T21" s="248">
        <v>14749.9</v>
      </c>
      <c r="U21" s="248">
        <v>1417.5</v>
      </c>
      <c r="V21" s="248">
        <v>1890</v>
      </c>
      <c r="W21" s="248">
        <v>1687.1904178409509</v>
      </c>
      <c r="X21" s="366">
        <v>20312.7</v>
      </c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</row>
    <row r="22" spans="2:48" ht="13.5" customHeight="1" x14ac:dyDescent="0.15">
      <c r="B22" s="432"/>
      <c r="C22" s="433">
        <v>4</v>
      </c>
      <c r="D22" s="434"/>
      <c r="E22" s="248">
        <v>1188</v>
      </c>
      <c r="F22" s="248">
        <v>1944</v>
      </c>
      <c r="G22" s="248">
        <v>1499.9628473151406</v>
      </c>
      <c r="H22" s="248">
        <v>55363.399999999994</v>
      </c>
      <c r="I22" s="248">
        <v>1620</v>
      </c>
      <c r="J22" s="248">
        <v>1944</v>
      </c>
      <c r="K22" s="248">
        <v>1865.3167252860862</v>
      </c>
      <c r="L22" s="248">
        <v>18452.399999999998</v>
      </c>
      <c r="M22" s="248">
        <v>1728</v>
      </c>
      <c r="N22" s="248">
        <v>2052</v>
      </c>
      <c r="O22" s="248">
        <v>1930.8614249660261</v>
      </c>
      <c r="P22" s="248">
        <v>21245.9</v>
      </c>
      <c r="Q22" s="248">
        <v>1728</v>
      </c>
      <c r="R22" s="248">
        <v>2058.2640000000001</v>
      </c>
      <c r="S22" s="248">
        <v>1929.4535099295117</v>
      </c>
      <c r="T22" s="248">
        <v>18848.399999999998</v>
      </c>
      <c r="U22" s="248">
        <v>1512</v>
      </c>
      <c r="V22" s="248">
        <v>1944</v>
      </c>
      <c r="W22" s="248">
        <v>1750.6540451293338</v>
      </c>
      <c r="X22" s="366">
        <v>22151.7</v>
      </c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</row>
    <row r="23" spans="2:48" ht="13.5" customHeight="1" x14ac:dyDescent="0.15">
      <c r="B23" s="437"/>
      <c r="C23" s="438">
        <v>5</v>
      </c>
      <c r="D23" s="431"/>
      <c r="E23" s="368">
        <v>1188</v>
      </c>
      <c r="F23" s="368">
        <v>2052</v>
      </c>
      <c r="G23" s="368">
        <v>1531.8046656199272</v>
      </c>
      <c r="H23" s="368">
        <v>40369.399999999994</v>
      </c>
      <c r="I23" s="368">
        <v>1566</v>
      </c>
      <c r="J23" s="368">
        <v>1944</v>
      </c>
      <c r="K23" s="368">
        <v>1813.961965493178</v>
      </c>
      <c r="L23" s="368">
        <v>13824.2</v>
      </c>
      <c r="M23" s="368">
        <v>1620</v>
      </c>
      <c r="N23" s="368">
        <v>2052</v>
      </c>
      <c r="O23" s="368">
        <v>1886.967819260502</v>
      </c>
      <c r="P23" s="368">
        <v>15574.9</v>
      </c>
      <c r="Q23" s="368">
        <v>1620</v>
      </c>
      <c r="R23" s="368">
        <v>2052</v>
      </c>
      <c r="S23" s="368">
        <v>1921.0351541373716</v>
      </c>
      <c r="T23" s="368">
        <v>13413.4</v>
      </c>
      <c r="U23" s="368">
        <v>1458</v>
      </c>
      <c r="V23" s="368">
        <v>1944</v>
      </c>
      <c r="W23" s="368">
        <v>1714.1587464118397</v>
      </c>
      <c r="X23" s="369">
        <v>17225.099999999999</v>
      </c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</row>
    <row r="24" spans="2:48" ht="13.5" customHeight="1" x14ac:dyDescent="0.15">
      <c r="B24" s="439"/>
      <c r="C24" s="440"/>
      <c r="D24" s="441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</row>
    <row r="25" spans="2:48" ht="13.5" customHeight="1" x14ac:dyDescent="0.15">
      <c r="B25" s="410"/>
      <c r="C25" s="440"/>
      <c r="D25" s="442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</row>
    <row r="26" spans="2:48" ht="13.5" customHeight="1" x14ac:dyDescent="0.15">
      <c r="B26" s="439" t="s">
        <v>128</v>
      </c>
      <c r="C26" s="440"/>
      <c r="D26" s="441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</row>
    <row r="27" spans="2:48" ht="13.5" customHeight="1" x14ac:dyDescent="0.15">
      <c r="B27" s="413">
        <v>41766</v>
      </c>
      <c r="C27" s="414"/>
      <c r="D27" s="415">
        <v>41768</v>
      </c>
      <c r="E27" s="248">
        <v>1296</v>
      </c>
      <c r="F27" s="248">
        <v>1704.9960000000001</v>
      </c>
      <c r="G27" s="248">
        <v>1479.1137655790503</v>
      </c>
      <c r="H27" s="248">
        <v>10827.6</v>
      </c>
      <c r="I27" s="248">
        <v>1620</v>
      </c>
      <c r="J27" s="248">
        <v>1922.4</v>
      </c>
      <c r="K27" s="248">
        <v>1836.9833238668632</v>
      </c>
      <c r="L27" s="248">
        <v>3208.5</v>
      </c>
      <c r="M27" s="248">
        <v>1674</v>
      </c>
      <c r="N27" s="248">
        <v>1998</v>
      </c>
      <c r="O27" s="248">
        <v>1878.9584342963651</v>
      </c>
      <c r="P27" s="248">
        <v>2923.5</v>
      </c>
      <c r="Q27" s="248">
        <v>1674</v>
      </c>
      <c r="R27" s="248">
        <v>2052</v>
      </c>
      <c r="S27" s="248">
        <v>1895.9899196672507</v>
      </c>
      <c r="T27" s="248">
        <v>2976.3</v>
      </c>
      <c r="U27" s="248">
        <v>1512</v>
      </c>
      <c r="V27" s="248">
        <v>1890</v>
      </c>
      <c r="W27" s="248">
        <v>1775.9034770068899</v>
      </c>
      <c r="X27" s="248">
        <v>2934.3</v>
      </c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</row>
    <row r="28" spans="2:48" ht="13.5" customHeight="1" x14ac:dyDescent="0.15">
      <c r="B28" s="416" t="s">
        <v>129</v>
      </c>
      <c r="C28" s="417"/>
      <c r="D28" s="415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</row>
    <row r="29" spans="2:48" ht="13.5" customHeight="1" x14ac:dyDescent="0.15">
      <c r="B29" s="413">
        <v>41771</v>
      </c>
      <c r="C29" s="414"/>
      <c r="D29" s="415">
        <v>41775</v>
      </c>
      <c r="E29" s="248">
        <v>1296</v>
      </c>
      <c r="F29" s="248">
        <v>1803.6</v>
      </c>
      <c r="G29" s="248">
        <v>1527.2478379920137</v>
      </c>
      <c r="H29" s="248">
        <v>8738.2000000000007</v>
      </c>
      <c r="I29" s="248">
        <v>1620</v>
      </c>
      <c r="J29" s="248">
        <v>1944</v>
      </c>
      <c r="K29" s="248">
        <v>1820.889814464218</v>
      </c>
      <c r="L29" s="248">
        <v>3159.2</v>
      </c>
      <c r="M29" s="248">
        <v>1674</v>
      </c>
      <c r="N29" s="248">
        <v>2052</v>
      </c>
      <c r="O29" s="248">
        <v>1924.2846583871717</v>
      </c>
      <c r="P29" s="248">
        <v>3681.6</v>
      </c>
      <c r="Q29" s="248">
        <v>1728</v>
      </c>
      <c r="R29" s="248">
        <v>2052</v>
      </c>
      <c r="S29" s="248">
        <v>1937.7693155156583</v>
      </c>
      <c r="T29" s="248">
        <v>2992.6</v>
      </c>
      <c r="U29" s="248">
        <v>1458</v>
      </c>
      <c r="V29" s="248">
        <v>1944</v>
      </c>
      <c r="W29" s="248">
        <v>1739.4920268124888</v>
      </c>
      <c r="X29" s="248">
        <v>4104.3999999999996</v>
      </c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</row>
    <row r="30" spans="2:48" ht="13.5" customHeight="1" x14ac:dyDescent="0.15">
      <c r="B30" s="416" t="s">
        <v>130</v>
      </c>
      <c r="C30" s="417"/>
      <c r="D30" s="415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</row>
    <row r="31" spans="2:48" ht="13.5" customHeight="1" x14ac:dyDescent="0.15">
      <c r="B31" s="413">
        <v>41778</v>
      </c>
      <c r="C31" s="414"/>
      <c r="D31" s="415">
        <v>41782</v>
      </c>
      <c r="E31" s="131">
        <v>1188</v>
      </c>
      <c r="F31" s="131">
        <v>2052</v>
      </c>
      <c r="G31" s="131">
        <v>1531.1142111712857</v>
      </c>
      <c r="H31" s="131">
        <v>7493.1</v>
      </c>
      <c r="I31" s="131">
        <v>1566</v>
      </c>
      <c r="J31" s="131">
        <v>1944</v>
      </c>
      <c r="K31" s="131">
        <v>1784.7967074527248</v>
      </c>
      <c r="L31" s="131">
        <v>3275.8</v>
      </c>
      <c r="M31" s="131">
        <v>1620</v>
      </c>
      <c r="N31" s="131">
        <v>1998</v>
      </c>
      <c r="O31" s="131">
        <v>1869.1955515945292</v>
      </c>
      <c r="P31" s="131">
        <v>3722.2</v>
      </c>
      <c r="Q31" s="131">
        <v>1674</v>
      </c>
      <c r="R31" s="131">
        <v>2052</v>
      </c>
      <c r="S31" s="131">
        <v>1943.2075042549907</v>
      </c>
      <c r="T31" s="131">
        <v>3142.5</v>
      </c>
      <c r="U31" s="131">
        <v>1458</v>
      </c>
      <c r="V31" s="131">
        <v>1944</v>
      </c>
      <c r="W31" s="131">
        <v>1690.891945227547</v>
      </c>
      <c r="X31" s="131">
        <v>4796</v>
      </c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</row>
    <row r="32" spans="2:48" ht="13.5" customHeight="1" x14ac:dyDescent="0.15">
      <c r="B32" s="416" t="s">
        <v>131</v>
      </c>
      <c r="C32" s="417"/>
      <c r="D32" s="415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</row>
    <row r="33" spans="2:48" ht="13.5" customHeight="1" x14ac:dyDescent="0.15">
      <c r="B33" s="413">
        <v>41785</v>
      </c>
      <c r="C33" s="414"/>
      <c r="D33" s="415">
        <v>41789</v>
      </c>
      <c r="E33" s="248">
        <v>1188</v>
      </c>
      <c r="F33" s="248">
        <v>2052</v>
      </c>
      <c r="G33" s="248">
        <v>1542.5748467862059</v>
      </c>
      <c r="H33" s="248">
        <v>13310.5</v>
      </c>
      <c r="I33" s="248">
        <v>1566</v>
      </c>
      <c r="J33" s="248">
        <v>1944</v>
      </c>
      <c r="K33" s="248">
        <v>1818.9362991933513</v>
      </c>
      <c r="L33" s="248">
        <v>4180.7</v>
      </c>
      <c r="M33" s="248">
        <v>1620</v>
      </c>
      <c r="N33" s="248">
        <v>1998</v>
      </c>
      <c r="O33" s="248">
        <v>1874.9763386344612</v>
      </c>
      <c r="P33" s="248">
        <v>5247.6</v>
      </c>
      <c r="Q33" s="248">
        <v>1620</v>
      </c>
      <c r="R33" s="248">
        <v>2052</v>
      </c>
      <c r="S33" s="248">
        <v>1912.9275838698748</v>
      </c>
      <c r="T33" s="248">
        <v>4302</v>
      </c>
      <c r="U33" s="248">
        <v>1458</v>
      </c>
      <c r="V33" s="248">
        <v>1890</v>
      </c>
      <c r="W33" s="248">
        <v>1701.9092647058819</v>
      </c>
      <c r="X33" s="248">
        <v>5390.4</v>
      </c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</row>
    <row r="34" spans="2:48" ht="13.5" customHeight="1" x14ac:dyDescent="0.15">
      <c r="B34" s="416" t="s">
        <v>132</v>
      </c>
      <c r="C34" s="417"/>
      <c r="D34" s="415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</row>
    <row r="35" spans="2:48" ht="13.5" customHeight="1" x14ac:dyDescent="0.15">
      <c r="B35" s="418"/>
      <c r="C35" s="419"/>
      <c r="D35" s="420"/>
      <c r="E35" s="368"/>
      <c r="F35" s="368"/>
      <c r="G35" s="368"/>
      <c r="H35" s="368"/>
      <c r="I35" s="368"/>
      <c r="J35" s="368"/>
      <c r="K35" s="368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368"/>
      <c r="X35" s="368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</row>
    <row r="36" spans="2:48" ht="3.75" customHeight="1" x14ac:dyDescent="0.15">
      <c r="B36" s="194"/>
      <c r="C36" s="187"/>
      <c r="D36" s="187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182"/>
      <c r="AV36" s="182"/>
    </row>
    <row r="37" spans="2:48" ht="13.5" customHeight="1" x14ac:dyDescent="0.15">
      <c r="B37" s="186"/>
      <c r="C37" s="445"/>
      <c r="D37" s="445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</row>
    <row r="38" spans="2:48" ht="13.5" customHeight="1" x14ac:dyDescent="0.15">
      <c r="B38" s="234"/>
      <c r="C38" s="445"/>
      <c r="D38" s="445"/>
      <c r="X38" s="364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</row>
    <row r="39" spans="2:48" ht="13.5" customHeight="1" x14ac:dyDescent="0.15">
      <c r="B39" s="234"/>
      <c r="C39" s="445"/>
      <c r="D39" s="445"/>
      <c r="E39" s="183"/>
      <c r="F39" s="183"/>
      <c r="G39" s="183"/>
      <c r="H39" s="183"/>
      <c r="I39" s="183"/>
      <c r="J39" s="183"/>
      <c r="X39" s="364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</row>
    <row r="40" spans="2:48" ht="13.5" customHeight="1" x14ac:dyDescent="0.15">
      <c r="B40" s="234"/>
      <c r="C40" s="445"/>
      <c r="D40" s="445"/>
      <c r="E40" s="183"/>
      <c r="F40" s="183"/>
      <c r="G40" s="183"/>
      <c r="H40" s="183"/>
      <c r="I40" s="183"/>
      <c r="J40" s="183"/>
      <c r="X40" s="364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</row>
    <row r="41" spans="2:48" ht="13.5" customHeight="1" x14ac:dyDescent="0.15">
      <c r="B41" s="186"/>
      <c r="C41" s="445"/>
      <c r="E41" s="183"/>
      <c r="F41" s="183"/>
      <c r="G41" s="183"/>
      <c r="H41" s="183"/>
      <c r="I41" s="183"/>
      <c r="J41" s="183"/>
      <c r="X41" s="364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</row>
    <row r="42" spans="2:48" ht="13.5" customHeight="1" x14ac:dyDescent="0.15">
      <c r="B42" s="186"/>
      <c r="C42" s="445"/>
      <c r="E42" s="183"/>
      <c r="F42" s="183"/>
      <c r="G42" s="183"/>
      <c r="H42" s="183"/>
      <c r="I42" s="183"/>
      <c r="J42" s="183"/>
      <c r="X42" s="364"/>
    </row>
    <row r="43" spans="2:48" ht="13.5" customHeight="1" x14ac:dyDescent="0.15">
      <c r="B43" s="186"/>
      <c r="C43" s="445"/>
      <c r="X43" s="364"/>
    </row>
    <row r="44" spans="2:48" x14ac:dyDescent="0.15">
      <c r="X44" s="364"/>
    </row>
    <row r="45" spans="2:48" x14ac:dyDescent="0.15">
      <c r="X45" s="364"/>
    </row>
    <row r="46" spans="2:48" x14ac:dyDescent="0.15">
      <c r="X46" s="364"/>
    </row>
    <row r="47" spans="2:48" x14ac:dyDescent="0.15">
      <c r="X47" s="364"/>
    </row>
    <row r="48" spans="2:48" x14ac:dyDescent="0.15">
      <c r="X48" s="364"/>
    </row>
    <row r="49" spans="24:24" x14ac:dyDescent="0.15">
      <c r="X49" s="182"/>
    </row>
    <row r="50" spans="24:24" x14ac:dyDescent="0.15">
      <c r="X50" s="182"/>
    </row>
    <row r="51" spans="24:24" x14ac:dyDescent="0.15">
      <c r="X51" s="182"/>
    </row>
    <row r="52" spans="24:24" x14ac:dyDescent="0.15">
      <c r="X52" s="182"/>
    </row>
  </sheetData>
  <phoneticPr fontId="6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showZeros="0" zoomScaleNormal="100" workbookViewId="0"/>
  </sheetViews>
  <sheetFormatPr defaultColWidth="7.5" defaultRowHeight="12" x14ac:dyDescent="0.15"/>
  <cols>
    <col min="1" max="1" width="1.625" style="185" customWidth="1"/>
    <col min="2" max="2" width="8.125" style="185" customWidth="1"/>
    <col min="3" max="3" width="2.875" style="185" customWidth="1"/>
    <col min="4" max="4" width="7.375" style="185" customWidth="1"/>
    <col min="5" max="7" width="5.875" style="185" customWidth="1"/>
    <col min="8" max="8" width="8.125" style="185" customWidth="1"/>
    <col min="9" max="11" width="5.875" style="185" customWidth="1"/>
    <col min="12" max="12" width="8.125" style="185" customWidth="1"/>
    <col min="13" max="15" width="5.875" style="185" customWidth="1"/>
    <col min="16" max="16" width="8.125" style="185" customWidth="1"/>
    <col min="17" max="16384" width="7.5" style="185"/>
  </cols>
  <sheetData>
    <row r="1" spans="1:35" ht="15" customHeight="1" x14ac:dyDescent="0.15">
      <c r="A1" s="136"/>
      <c r="B1" s="426"/>
      <c r="C1" s="426"/>
      <c r="D1" s="426"/>
      <c r="R1" s="135"/>
      <c r="S1" s="427"/>
      <c r="T1" s="427"/>
      <c r="U1" s="427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</row>
    <row r="2" spans="1:35" ht="12.75" customHeight="1" x14ac:dyDescent="0.15">
      <c r="B2" s="136" t="str">
        <f>近交雑32!B2</f>
        <v>(4)交雑牛チルド「3」の品目別価格　（つづき）</v>
      </c>
      <c r="C2" s="428"/>
      <c r="D2" s="428"/>
      <c r="R2" s="182"/>
      <c r="S2" s="135"/>
      <c r="T2" s="429"/>
      <c r="U2" s="429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</row>
    <row r="3" spans="1:35" ht="12.75" customHeight="1" x14ac:dyDescent="0.15">
      <c r="B3" s="428"/>
      <c r="C3" s="428"/>
      <c r="D3" s="428"/>
      <c r="P3" s="186" t="s">
        <v>89</v>
      </c>
      <c r="R3" s="182"/>
      <c r="S3" s="429"/>
      <c r="T3" s="429"/>
      <c r="U3" s="429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7"/>
      <c r="AH3" s="182"/>
      <c r="AI3" s="182"/>
    </row>
    <row r="4" spans="1:35" ht="3.75" customHeight="1" x14ac:dyDescent="0.15"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</row>
    <row r="5" spans="1:35" ht="13.5" customHeight="1" x14ac:dyDescent="0.15">
      <c r="B5" s="140"/>
      <c r="C5" s="355" t="s">
        <v>261</v>
      </c>
      <c r="D5" s="354"/>
      <c r="E5" s="385" t="s">
        <v>293</v>
      </c>
      <c r="F5" s="386"/>
      <c r="G5" s="386"/>
      <c r="H5" s="387"/>
      <c r="I5" s="385" t="s">
        <v>294</v>
      </c>
      <c r="J5" s="386"/>
      <c r="K5" s="386"/>
      <c r="L5" s="387"/>
      <c r="M5" s="385" t="s">
        <v>295</v>
      </c>
      <c r="N5" s="386"/>
      <c r="O5" s="386"/>
      <c r="P5" s="387"/>
      <c r="R5" s="182"/>
      <c r="S5" s="135"/>
      <c r="T5" s="388"/>
      <c r="U5" s="389"/>
      <c r="V5" s="350"/>
      <c r="W5" s="350"/>
      <c r="X5" s="350"/>
      <c r="Y5" s="350"/>
      <c r="Z5" s="350"/>
      <c r="AA5" s="350"/>
      <c r="AB5" s="350"/>
      <c r="AC5" s="350"/>
      <c r="AD5" s="350"/>
      <c r="AE5" s="350"/>
      <c r="AF5" s="350"/>
      <c r="AG5" s="350"/>
      <c r="AH5" s="182"/>
      <c r="AI5" s="182"/>
    </row>
    <row r="6" spans="1:35" ht="13.5" customHeight="1" x14ac:dyDescent="0.15">
      <c r="B6" s="358" t="s">
        <v>280</v>
      </c>
      <c r="C6" s="389"/>
      <c r="D6" s="360"/>
      <c r="E6" s="391" t="s">
        <v>281</v>
      </c>
      <c r="F6" s="391" t="s">
        <v>174</v>
      </c>
      <c r="G6" s="391" t="s">
        <v>282</v>
      </c>
      <c r="H6" s="391" t="s">
        <v>100</v>
      </c>
      <c r="I6" s="391" t="s">
        <v>281</v>
      </c>
      <c r="J6" s="391" t="s">
        <v>174</v>
      </c>
      <c r="K6" s="391" t="s">
        <v>282</v>
      </c>
      <c r="L6" s="391" t="s">
        <v>100</v>
      </c>
      <c r="M6" s="391" t="s">
        <v>281</v>
      </c>
      <c r="N6" s="391" t="s">
        <v>174</v>
      </c>
      <c r="O6" s="391" t="s">
        <v>282</v>
      </c>
      <c r="P6" s="391" t="s">
        <v>100</v>
      </c>
      <c r="R6" s="182"/>
      <c r="S6" s="389"/>
      <c r="T6" s="389"/>
      <c r="U6" s="389"/>
      <c r="V6" s="392"/>
      <c r="W6" s="392"/>
      <c r="X6" s="392"/>
      <c r="Y6" s="392"/>
      <c r="Z6" s="392"/>
      <c r="AA6" s="392"/>
      <c r="AB6" s="392"/>
      <c r="AC6" s="392"/>
      <c r="AD6" s="392"/>
      <c r="AE6" s="392"/>
      <c r="AF6" s="392"/>
      <c r="AG6" s="392"/>
      <c r="AH6" s="182"/>
      <c r="AI6" s="182"/>
    </row>
    <row r="7" spans="1:35" ht="13.5" customHeight="1" x14ac:dyDescent="0.15">
      <c r="B7" s="150"/>
      <c r="C7" s="151"/>
      <c r="D7" s="166"/>
      <c r="E7" s="393"/>
      <c r="F7" s="393"/>
      <c r="G7" s="393" t="s">
        <v>283</v>
      </c>
      <c r="H7" s="393"/>
      <c r="I7" s="393"/>
      <c r="J7" s="393"/>
      <c r="K7" s="393" t="s">
        <v>283</v>
      </c>
      <c r="L7" s="393"/>
      <c r="M7" s="393"/>
      <c r="N7" s="393"/>
      <c r="O7" s="393" t="s">
        <v>283</v>
      </c>
      <c r="P7" s="393"/>
      <c r="R7" s="182"/>
      <c r="S7" s="135"/>
      <c r="T7" s="135"/>
      <c r="U7" s="135"/>
      <c r="V7" s="392"/>
      <c r="W7" s="392"/>
      <c r="X7" s="392"/>
      <c r="Y7" s="392"/>
      <c r="Z7" s="392"/>
      <c r="AA7" s="392"/>
      <c r="AB7" s="392"/>
      <c r="AC7" s="392"/>
      <c r="AD7" s="392"/>
      <c r="AE7" s="392"/>
      <c r="AF7" s="392"/>
      <c r="AG7" s="392"/>
      <c r="AH7" s="182"/>
      <c r="AI7" s="182"/>
    </row>
    <row r="8" spans="1:35" ht="13.5" customHeight="1" x14ac:dyDescent="0.15">
      <c r="B8" s="290" t="s">
        <v>304</v>
      </c>
      <c r="C8" s="315">
        <v>23</v>
      </c>
      <c r="D8" s="156" t="s">
        <v>305</v>
      </c>
      <c r="E8" s="321">
        <v>945</v>
      </c>
      <c r="F8" s="321">
        <v>1312.5</v>
      </c>
      <c r="G8" s="331">
        <v>1078.1214954268244</v>
      </c>
      <c r="H8" s="321">
        <v>181500.90000000002</v>
      </c>
      <c r="I8" s="321">
        <v>1410.4649999999999</v>
      </c>
      <c r="J8" s="321">
        <v>1942.5</v>
      </c>
      <c r="K8" s="321">
        <v>1671.6195967946112</v>
      </c>
      <c r="L8" s="321">
        <v>352923.39999999985</v>
      </c>
      <c r="M8" s="321">
        <v>1890</v>
      </c>
      <c r="N8" s="321">
        <v>2520</v>
      </c>
      <c r="O8" s="321">
        <v>2143.9757885504296</v>
      </c>
      <c r="P8" s="331">
        <v>1050836.0999999999</v>
      </c>
      <c r="Q8" s="213"/>
      <c r="R8" s="182"/>
      <c r="S8" s="139"/>
      <c r="T8" s="349"/>
      <c r="U8" s="135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364"/>
      <c r="AG8" s="364"/>
      <c r="AH8" s="182"/>
      <c r="AI8" s="182"/>
    </row>
    <row r="9" spans="1:35" ht="13.5" customHeight="1" x14ac:dyDescent="0.15">
      <c r="B9" s="293"/>
      <c r="C9" s="349">
        <v>24</v>
      </c>
      <c r="D9" s="160"/>
      <c r="E9" s="380">
        <v>840</v>
      </c>
      <c r="F9" s="380">
        <v>1365</v>
      </c>
      <c r="G9" s="164">
        <v>996.10958261482654</v>
      </c>
      <c r="H9" s="380">
        <v>232237</v>
      </c>
      <c r="I9" s="380">
        <v>1260</v>
      </c>
      <c r="J9" s="380">
        <v>2047.5</v>
      </c>
      <c r="K9" s="164">
        <v>1552.7444879333771</v>
      </c>
      <c r="L9" s="380">
        <v>276227.09999999998</v>
      </c>
      <c r="M9" s="380">
        <v>1680</v>
      </c>
      <c r="N9" s="380">
        <v>2520</v>
      </c>
      <c r="O9" s="164">
        <v>1951.0670229522582</v>
      </c>
      <c r="P9" s="446">
        <v>1195173.3</v>
      </c>
      <c r="Q9" s="213"/>
      <c r="R9" s="182"/>
      <c r="S9" s="139"/>
      <c r="T9" s="349"/>
      <c r="U9" s="135"/>
      <c r="V9" s="364"/>
      <c r="W9" s="364"/>
      <c r="X9" s="364"/>
      <c r="Y9" s="364"/>
      <c r="Z9" s="364"/>
      <c r="AA9" s="364"/>
      <c r="AB9" s="364"/>
      <c r="AC9" s="364"/>
      <c r="AD9" s="364"/>
      <c r="AE9" s="364"/>
      <c r="AF9" s="364"/>
      <c r="AG9" s="364"/>
      <c r="AH9" s="182"/>
      <c r="AI9" s="182"/>
    </row>
    <row r="10" spans="1:35" ht="13.5" customHeight="1" x14ac:dyDescent="0.15">
      <c r="B10" s="367"/>
      <c r="C10" s="318">
        <v>25</v>
      </c>
      <c r="D10" s="166"/>
      <c r="E10" s="368">
        <v>840</v>
      </c>
      <c r="F10" s="368">
        <v>1606.5</v>
      </c>
      <c r="G10" s="368">
        <v>1113.9272414549193</v>
      </c>
      <c r="H10" s="368">
        <v>268676.30000000005</v>
      </c>
      <c r="I10" s="368">
        <v>1155</v>
      </c>
      <c r="J10" s="368">
        <v>2094.75</v>
      </c>
      <c r="K10" s="368">
        <v>1706.1540878443839</v>
      </c>
      <c r="L10" s="368">
        <v>259751.49999999994</v>
      </c>
      <c r="M10" s="368">
        <v>1732.5</v>
      </c>
      <c r="N10" s="368">
        <v>2730</v>
      </c>
      <c r="O10" s="368">
        <v>2176.1910344227981</v>
      </c>
      <c r="P10" s="369">
        <v>1380386.7</v>
      </c>
      <c r="Q10" s="182"/>
      <c r="R10" s="182"/>
      <c r="S10" s="139"/>
      <c r="T10" s="349"/>
      <c r="U10" s="135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82"/>
      <c r="AI10" s="182"/>
    </row>
    <row r="11" spans="1:35" ht="13.5" customHeight="1" x14ac:dyDescent="0.15">
      <c r="B11" s="432"/>
      <c r="C11" s="433">
        <v>5</v>
      </c>
      <c r="D11" s="434"/>
      <c r="E11" s="248">
        <v>840</v>
      </c>
      <c r="F11" s="248">
        <v>1312.5</v>
      </c>
      <c r="G11" s="248">
        <v>1058.3817748250224</v>
      </c>
      <c r="H11" s="248">
        <v>19676.400000000001</v>
      </c>
      <c r="I11" s="248">
        <v>1417.5</v>
      </c>
      <c r="J11" s="248">
        <v>1890</v>
      </c>
      <c r="K11" s="248">
        <v>1700.3808467949377</v>
      </c>
      <c r="L11" s="248">
        <v>24246.7</v>
      </c>
      <c r="M11" s="248">
        <v>1890</v>
      </c>
      <c r="N11" s="248">
        <v>2625</v>
      </c>
      <c r="O11" s="248">
        <v>2182.541577748309</v>
      </c>
      <c r="P11" s="366">
        <v>115554.8</v>
      </c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</row>
    <row r="12" spans="1:35" ht="13.5" customHeight="1" x14ac:dyDescent="0.15">
      <c r="B12" s="432"/>
      <c r="C12" s="433">
        <v>6</v>
      </c>
      <c r="D12" s="434"/>
      <c r="E12" s="248">
        <v>945</v>
      </c>
      <c r="F12" s="248">
        <v>1417.5</v>
      </c>
      <c r="G12" s="248">
        <v>1096.8657696546657</v>
      </c>
      <c r="H12" s="248">
        <v>20659</v>
      </c>
      <c r="I12" s="248">
        <v>1470</v>
      </c>
      <c r="J12" s="248">
        <v>1890</v>
      </c>
      <c r="K12" s="248">
        <v>1703.5009189548277</v>
      </c>
      <c r="L12" s="248">
        <v>16085.400000000001</v>
      </c>
      <c r="M12" s="248">
        <v>1890</v>
      </c>
      <c r="N12" s="248">
        <v>2625</v>
      </c>
      <c r="O12" s="248">
        <v>2162.0176965859114</v>
      </c>
      <c r="P12" s="366">
        <v>95754.8</v>
      </c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</row>
    <row r="13" spans="1:35" ht="13.5" customHeight="1" x14ac:dyDescent="0.15">
      <c r="B13" s="432"/>
      <c r="C13" s="433">
        <v>7</v>
      </c>
      <c r="D13" s="434"/>
      <c r="E13" s="248">
        <v>945</v>
      </c>
      <c r="F13" s="248">
        <v>1312.5</v>
      </c>
      <c r="G13" s="248">
        <v>1100.2119296841327</v>
      </c>
      <c r="H13" s="248">
        <v>25946.799999999999</v>
      </c>
      <c r="I13" s="248">
        <v>1470</v>
      </c>
      <c r="J13" s="248">
        <v>1995</v>
      </c>
      <c r="K13" s="248">
        <v>1696.4910559806785</v>
      </c>
      <c r="L13" s="248">
        <v>21228.9</v>
      </c>
      <c r="M13" s="248">
        <v>1837.5</v>
      </c>
      <c r="N13" s="248">
        <v>2625</v>
      </c>
      <c r="O13" s="248">
        <v>2159.7876483853893</v>
      </c>
      <c r="P13" s="366">
        <v>109838.70000000001</v>
      </c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</row>
    <row r="14" spans="1:35" ht="13.5" customHeight="1" x14ac:dyDescent="0.15">
      <c r="B14" s="432"/>
      <c r="C14" s="433">
        <v>8</v>
      </c>
      <c r="D14" s="434"/>
      <c r="E14" s="248">
        <v>892.5</v>
      </c>
      <c r="F14" s="248">
        <v>1273.6500000000001</v>
      </c>
      <c r="G14" s="248">
        <v>1086.3095524758564</v>
      </c>
      <c r="H14" s="248">
        <v>16199.199999999999</v>
      </c>
      <c r="I14" s="248">
        <v>1470</v>
      </c>
      <c r="J14" s="248">
        <v>1995</v>
      </c>
      <c r="K14" s="248">
        <v>1736.2885335781091</v>
      </c>
      <c r="L14" s="248">
        <v>19706.8</v>
      </c>
      <c r="M14" s="248">
        <v>1890</v>
      </c>
      <c r="N14" s="248">
        <v>2609.25</v>
      </c>
      <c r="O14" s="248">
        <v>2166.0789355316624</v>
      </c>
      <c r="P14" s="366">
        <v>95478.6</v>
      </c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</row>
    <row r="15" spans="1:35" ht="13.5" customHeight="1" x14ac:dyDescent="0.15">
      <c r="B15" s="432"/>
      <c r="C15" s="433">
        <v>9</v>
      </c>
      <c r="D15" s="434"/>
      <c r="E15" s="248">
        <v>892.5</v>
      </c>
      <c r="F15" s="248">
        <v>1312.5</v>
      </c>
      <c r="G15" s="248">
        <v>1095.5252820247231</v>
      </c>
      <c r="H15" s="248">
        <v>27120</v>
      </c>
      <c r="I15" s="248">
        <v>1365</v>
      </c>
      <c r="J15" s="248">
        <v>1995</v>
      </c>
      <c r="K15" s="248">
        <v>1740.7746784325454</v>
      </c>
      <c r="L15" s="248">
        <v>25427.899999999998</v>
      </c>
      <c r="M15" s="248">
        <v>1837.5</v>
      </c>
      <c r="N15" s="248">
        <v>2625</v>
      </c>
      <c r="O15" s="248">
        <v>2187.8516833641092</v>
      </c>
      <c r="P15" s="366">
        <v>130813.40000000001</v>
      </c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</row>
    <row r="16" spans="1:35" ht="13.5" customHeight="1" x14ac:dyDescent="0.15">
      <c r="B16" s="432"/>
      <c r="C16" s="433">
        <v>10</v>
      </c>
      <c r="D16" s="434"/>
      <c r="E16" s="248">
        <v>945</v>
      </c>
      <c r="F16" s="248">
        <v>1312.5</v>
      </c>
      <c r="G16" s="248">
        <v>1141.4208092485551</v>
      </c>
      <c r="H16" s="248">
        <v>22228.399999999998</v>
      </c>
      <c r="I16" s="248">
        <v>1463.7</v>
      </c>
      <c r="J16" s="248">
        <v>1995</v>
      </c>
      <c r="K16" s="248">
        <v>1744.8957104251513</v>
      </c>
      <c r="L16" s="248">
        <v>20661.500000000004</v>
      </c>
      <c r="M16" s="248">
        <v>1874.25</v>
      </c>
      <c r="N16" s="248">
        <v>2625</v>
      </c>
      <c r="O16" s="248">
        <v>2258.6828625668536</v>
      </c>
      <c r="P16" s="366">
        <v>101726.70000000001</v>
      </c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</row>
    <row r="17" spans="2:35" ht="13.5" customHeight="1" x14ac:dyDescent="0.15">
      <c r="B17" s="432"/>
      <c r="C17" s="433">
        <v>11</v>
      </c>
      <c r="D17" s="434"/>
      <c r="E17" s="248">
        <v>892.5</v>
      </c>
      <c r="F17" s="248">
        <v>1417.5</v>
      </c>
      <c r="G17" s="248">
        <v>1170.3099857835489</v>
      </c>
      <c r="H17" s="248">
        <v>23283.4</v>
      </c>
      <c r="I17" s="248">
        <v>1575</v>
      </c>
      <c r="J17" s="248">
        <v>2094.75</v>
      </c>
      <c r="K17" s="248">
        <v>1789.3303114793898</v>
      </c>
      <c r="L17" s="248">
        <v>19291.3</v>
      </c>
      <c r="M17" s="248">
        <v>1890</v>
      </c>
      <c r="N17" s="248">
        <v>2665.8450000000003</v>
      </c>
      <c r="O17" s="248">
        <v>2347.7197544341125</v>
      </c>
      <c r="P17" s="366">
        <v>128391.9</v>
      </c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</row>
    <row r="18" spans="2:35" ht="13.5" customHeight="1" x14ac:dyDescent="0.15">
      <c r="B18" s="432"/>
      <c r="C18" s="433">
        <v>12</v>
      </c>
      <c r="D18" s="434"/>
      <c r="E18" s="248">
        <v>997.5</v>
      </c>
      <c r="F18" s="248">
        <v>1428</v>
      </c>
      <c r="G18" s="248">
        <v>1202.9718234958596</v>
      </c>
      <c r="H18" s="248">
        <v>26434.3</v>
      </c>
      <c r="I18" s="248">
        <v>1575</v>
      </c>
      <c r="J18" s="248">
        <v>2072.8049999999998</v>
      </c>
      <c r="K18" s="248">
        <v>1834.9811530908341</v>
      </c>
      <c r="L18" s="248">
        <v>28067.599999999999</v>
      </c>
      <c r="M18" s="248">
        <v>1995</v>
      </c>
      <c r="N18" s="248">
        <v>2730</v>
      </c>
      <c r="O18" s="248">
        <v>2356.1561818574228</v>
      </c>
      <c r="P18" s="366">
        <v>142301.6</v>
      </c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</row>
    <row r="19" spans="2:35" ht="13.5" customHeight="1" x14ac:dyDescent="0.15">
      <c r="B19" s="432" t="s">
        <v>296</v>
      </c>
      <c r="C19" s="433">
        <v>1</v>
      </c>
      <c r="D19" s="434"/>
      <c r="E19" s="248">
        <v>997.5</v>
      </c>
      <c r="F19" s="248">
        <v>1428</v>
      </c>
      <c r="G19" s="248">
        <v>1184.8319358390938</v>
      </c>
      <c r="H19" s="248">
        <v>23145.200000000004</v>
      </c>
      <c r="I19" s="248">
        <v>1627.5</v>
      </c>
      <c r="J19" s="248">
        <v>1995</v>
      </c>
      <c r="K19" s="248">
        <v>1848.4475093188753</v>
      </c>
      <c r="L19" s="248">
        <v>23752.399999999998</v>
      </c>
      <c r="M19" s="248">
        <v>1890</v>
      </c>
      <c r="N19" s="248">
        <v>2745.75</v>
      </c>
      <c r="O19" s="248">
        <v>2345.8132634616791</v>
      </c>
      <c r="P19" s="366">
        <v>129772.09999999999</v>
      </c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</row>
    <row r="20" spans="2:35" ht="13.5" customHeight="1" x14ac:dyDescent="0.15">
      <c r="B20" s="432"/>
      <c r="C20" s="433">
        <v>2</v>
      </c>
      <c r="D20" s="434"/>
      <c r="E20" s="248">
        <v>997.5</v>
      </c>
      <c r="F20" s="248">
        <v>1417.5</v>
      </c>
      <c r="G20" s="248">
        <v>1183.4711690735646</v>
      </c>
      <c r="H20" s="248">
        <v>25008.300000000003</v>
      </c>
      <c r="I20" s="248">
        <v>1627.5</v>
      </c>
      <c r="J20" s="248">
        <v>1995</v>
      </c>
      <c r="K20" s="248">
        <v>1791.5464490413428</v>
      </c>
      <c r="L20" s="248">
        <v>18290.8</v>
      </c>
      <c r="M20" s="248">
        <v>1995</v>
      </c>
      <c r="N20" s="248">
        <v>2745.75</v>
      </c>
      <c r="O20" s="248">
        <v>2279.5803644816106</v>
      </c>
      <c r="P20" s="366">
        <v>107871</v>
      </c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</row>
    <row r="21" spans="2:35" ht="13.5" customHeight="1" x14ac:dyDescent="0.15">
      <c r="B21" s="432"/>
      <c r="C21" s="433">
        <v>3</v>
      </c>
      <c r="D21" s="434"/>
      <c r="E21" s="248">
        <v>945</v>
      </c>
      <c r="F21" s="248">
        <v>1407</v>
      </c>
      <c r="G21" s="248">
        <v>1163.9598889278793</v>
      </c>
      <c r="H21" s="248">
        <v>20925.8</v>
      </c>
      <c r="I21" s="248">
        <v>1470</v>
      </c>
      <c r="J21" s="248">
        <v>2047.5</v>
      </c>
      <c r="K21" s="248">
        <v>1771.1070278278792</v>
      </c>
      <c r="L21" s="248">
        <v>24128.699999999997</v>
      </c>
      <c r="M21" s="248">
        <v>1890</v>
      </c>
      <c r="N21" s="248">
        <v>2887.5</v>
      </c>
      <c r="O21" s="248">
        <v>2255.9145607497685</v>
      </c>
      <c r="P21" s="366">
        <v>142246.20000000001</v>
      </c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</row>
    <row r="22" spans="2:35" ht="13.5" customHeight="1" x14ac:dyDescent="0.15">
      <c r="B22" s="432"/>
      <c r="C22" s="433">
        <v>4</v>
      </c>
      <c r="D22" s="434"/>
      <c r="E22" s="248">
        <v>1134</v>
      </c>
      <c r="F22" s="248">
        <v>1404</v>
      </c>
      <c r="G22" s="248">
        <v>1232.8891061607685</v>
      </c>
      <c r="H22" s="248">
        <v>19707.599999999999</v>
      </c>
      <c r="I22" s="248">
        <v>1674</v>
      </c>
      <c r="J22" s="248">
        <v>1944</v>
      </c>
      <c r="K22" s="248">
        <v>1819.0315928498237</v>
      </c>
      <c r="L22" s="248">
        <v>24546.600000000002</v>
      </c>
      <c r="M22" s="248">
        <v>2052</v>
      </c>
      <c r="N22" s="248">
        <v>2862</v>
      </c>
      <c r="O22" s="248">
        <v>2291.4961664535954</v>
      </c>
      <c r="P22" s="366">
        <v>146329.79999999999</v>
      </c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</row>
    <row r="23" spans="2:35" ht="13.5" customHeight="1" x14ac:dyDescent="0.15">
      <c r="B23" s="437"/>
      <c r="C23" s="438">
        <v>5</v>
      </c>
      <c r="D23" s="431"/>
      <c r="E23" s="368">
        <v>1026</v>
      </c>
      <c r="F23" s="368">
        <v>1489.32</v>
      </c>
      <c r="G23" s="368">
        <v>1225.5638231690073</v>
      </c>
      <c r="H23" s="368">
        <v>16739.3</v>
      </c>
      <c r="I23" s="368">
        <v>1620</v>
      </c>
      <c r="J23" s="368">
        <v>2052</v>
      </c>
      <c r="K23" s="368">
        <v>1886.1130572335769</v>
      </c>
      <c r="L23" s="368">
        <v>23531.8</v>
      </c>
      <c r="M23" s="368">
        <v>2052</v>
      </c>
      <c r="N23" s="368">
        <v>2700</v>
      </c>
      <c r="O23" s="368">
        <v>2316.6015610215049</v>
      </c>
      <c r="P23" s="369">
        <v>112063.2</v>
      </c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</row>
    <row r="24" spans="2:35" ht="13.5" customHeight="1" x14ac:dyDescent="0.15">
      <c r="B24" s="439"/>
      <c r="C24" s="440"/>
      <c r="D24" s="441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</row>
    <row r="25" spans="2:35" ht="13.5" customHeight="1" x14ac:dyDescent="0.15">
      <c r="B25" s="410"/>
      <c r="C25" s="440"/>
      <c r="D25" s="442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</row>
    <row r="26" spans="2:35" ht="13.5" customHeight="1" x14ac:dyDescent="0.15">
      <c r="B26" s="439" t="s">
        <v>128</v>
      </c>
      <c r="C26" s="440"/>
      <c r="D26" s="441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</row>
    <row r="27" spans="2:35" ht="13.5" customHeight="1" x14ac:dyDescent="0.15">
      <c r="B27" s="413">
        <v>41766</v>
      </c>
      <c r="C27" s="414"/>
      <c r="D27" s="415">
        <v>41768</v>
      </c>
      <c r="E27" s="248">
        <v>1134</v>
      </c>
      <c r="F27" s="248">
        <v>1404</v>
      </c>
      <c r="G27" s="248">
        <v>1253.1200868958022</v>
      </c>
      <c r="H27" s="248">
        <v>2810.1</v>
      </c>
      <c r="I27" s="248">
        <v>1674</v>
      </c>
      <c r="J27" s="248">
        <v>2052</v>
      </c>
      <c r="K27" s="248">
        <v>1898.8761461890574</v>
      </c>
      <c r="L27" s="248">
        <v>4639.1000000000004</v>
      </c>
      <c r="M27" s="248">
        <v>2052</v>
      </c>
      <c r="N27" s="248">
        <v>2700</v>
      </c>
      <c r="O27" s="248">
        <v>2305.8308722910292</v>
      </c>
      <c r="P27" s="248">
        <v>30653.9</v>
      </c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</row>
    <row r="28" spans="2:35" ht="13.5" customHeight="1" x14ac:dyDescent="0.15">
      <c r="B28" s="416" t="s">
        <v>129</v>
      </c>
      <c r="C28" s="417"/>
      <c r="D28" s="415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</row>
    <row r="29" spans="2:35" ht="13.5" customHeight="1" x14ac:dyDescent="0.15">
      <c r="B29" s="413">
        <v>41771</v>
      </c>
      <c r="C29" s="414"/>
      <c r="D29" s="415">
        <v>41775</v>
      </c>
      <c r="E29" s="248">
        <v>1080</v>
      </c>
      <c r="F29" s="248">
        <v>1404</v>
      </c>
      <c r="G29" s="248">
        <v>1225.896453900709</v>
      </c>
      <c r="H29" s="248">
        <v>4188.2</v>
      </c>
      <c r="I29" s="248">
        <v>1652.4</v>
      </c>
      <c r="J29" s="248">
        <v>2052</v>
      </c>
      <c r="K29" s="248">
        <v>1912.2848455316243</v>
      </c>
      <c r="L29" s="248">
        <v>5474.2</v>
      </c>
      <c r="M29" s="248">
        <v>2052</v>
      </c>
      <c r="N29" s="248">
        <v>2700</v>
      </c>
      <c r="O29" s="248">
        <v>2304.3158983984595</v>
      </c>
      <c r="P29" s="248">
        <v>22018.2</v>
      </c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</row>
    <row r="30" spans="2:35" ht="13.5" customHeight="1" x14ac:dyDescent="0.15">
      <c r="B30" s="416" t="s">
        <v>130</v>
      </c>
      <c r="C30" s="417"/>
      <c r="D30" s="415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</row>
    <row r="31" spans="2:35" ht="13.5" customHeight="1" x14ac:dyDescent="0.15">
      <c r="B31" s="413">
        <v>41778</v>
      </c>
      <c r="C31" s="414"/>
      <c r="D31" s="415">
        <v>41782</v>
      </c>
      <c r="E31" s="131">
        <v>1026</v>
      </c>
      <c r="F31" s="131">
        <v>1463.4</v>
      </c>
      <c r="G31" s="131">
        <v>1213.8017367044467</v>
      </c>
      <c r="H31" s="131">
        <v>4677.1000000000004</v>
      </c>
      <c r="I31" s="131">
        <v>1620</v>
      </c>
      <c r="J31" s="131">
        <v>2030.4</v>
      </c>
      <c r="K31" s="131">
        <v>1892.8488917442983</v>
      </c>
      <c r="L31" s="131">
        <v>6334.8</v>
      </c>
      <c r="M31" s="131">
        <v>2052</v>
      </c>
      <c r="N31" s="131">
        <v>2700</v>
      </c>
      <c r="O31" s="131">
        <v>2328.638816749638</v>
      </c>
      <c r="P31" s="131">
        <v>31779.7</v>
      </c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</row>
    <row r="32" spans="2:35" ht="13.5" customHeight="1" x14ac:dyDescent="0.15">
      <c r="B32" s="416" t="s">
        <v>131</v>
      </c>
      <c r="C32" s="417"/>
      <c r="D32" s="415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</row>
    <row r="33" spans="2:35" ht="13.5" customHeight="1" x14ac:dyDescent="0.15">
      <c r="B33" s="413">
        <v>41785</v>
      </c>
      <c r="C33" s="414"/>
      <c r="D33" s="415">
        <v>41789</v>
      </c>
      <c r="E33" s="248">
        <v>1026</v>
      </c>
      <c r="F33" s="248">
        <v>1489.32</v>
      </c>
      <c r="G33" s="248">
        <v>1224.7412386263575</v>
      </c>
      <c r="H33" s="248">
        <v>5063.8999999999996</v>
      </c>
      <c r="I33" s="248">
        <v>1620</v>
      </c>
      <c r="J33" s="248">
        <v>2052</v>
      </c>
      <c r="K33" s="248">
        <v>1861.7587886241351</v>
      </c>
      <c r="L33" s="248">
        <v>7083.7</v>
      </c>
      <c r="M33" s="248">
        <v>2052</v>
      </c>
      <c r="N33" s="248">
        <v>2700</v>
      </c>
      <c r="O33" s="248">
        <v>2324.6725610206927</v>
      </c>
      <c r="P33" s="248">
        <v>27611.4</v>
      </c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</row>
    <row r="34" spans="2:35" ht="13.5" customHeight="1" x14ac:dyDescent="0.15">
      <c r="B34" s="416" t="s">
        <v>132</v>
      </c>
      <c r="C34" s="417"/>
      <c r="D34" s="415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</row>
    <row r="35" spans="2:35" ht="13.5" customHeight="1" x14ac:dyDescent="0.15">
      <c r="B35" s="418"/>
      <c r="C35" s="419"/>
      <c r="D35" s="420"/>
      <c r="E35" s="368"/>
      <c r="F35" s="368"/>
      <c r="G35" s="368"/>
      <c r="H35" s="368"/>
      <c r="I35" s="368"/>
      <c r="J35" s="368"/>
      <c r="K35" s="368"/>
      <c r="L35" s="368"/>
      <c r="M35" s="368"/>
      <c r="N35" s="368"/>
      <c r="O35" s="368"/>
      <c r="P35" s="368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</row>
    <row r="36" spans="2:35" ht="3.75" customHeight="1" x14ac:dyDescent="0.15">
      <c r="B36" s="194"/>
      <c r="C36" s="187"/>
      <c r="D36" s="187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</row>
    <row r="37" spans="2:35" ht="13.5" customHeight="1" x14ac:dyDescent="0.15">
      <c r="B37" s="186"/>
      <c r="C37" s="445"/>
      <c r="D37" s="445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</row>
    <row r="38" spans="2:35" ht="13.5" customHeight="1" x14ac:dyDescent="0.15">
      <c r="B38" s="234"/>
      <c r="C38" s="445"/>
      <c r="D38" s="445"/>
      <c r="P38" s="364"/>
      <c r="Q38" s="182"/>
    </row>
    <row r="39" spans="2:35" ht="13.5" customHeight="1" x14ac:dyDescent="0.15">
      <c r="B39" s="234"/>
      <c r="C39" s="445"/>
      <c r="D39" s="445"/>
      <c r="E39" s="183"/>
      <c r="F39" s="183"/>
      <c r="G39" s="183"/>
      <c r="H39" s="183"/>
      <c r="P39" s="364"/>
      <c r="Q39" s="182"/>
    </row>
    <row r="40" spans="2:35" ht="13.5" customHeight="1" x14ac:dyDescent="0.15">
      <c r="B40" s="234"/>
      <c r="C40" s="445"/>
      <c r="D40" s="445"/>
      <c r="E40" s="183"/>
      <c r="F40" s="183"/>
      <c r="G40" s="183"/>
      <c r="H40" s="183"/>
      <c r="P40" s="364"/>
      <c r="Q40" s="182"/>
    </row>
    <row r="41" spans="2:35" ht="13.5" customHeight="1" x14ac:dyDescent="0.15">
      <c r="B41" s="186"/>
      <c r="C41" s="445"/>
      <c r="E41" s="183"/>
      <c r="F41" s="183"/>
      <c r="G41" s="183"/>
      <c r="H41" s="183"/>
      <c r="P41" s="364"/>
      <c r="Q41" s="182"/>
    </row>
    <row r="42" spans="2:35" ht="13.5" customHeight="1" x14ac:dyDescent="0.15">
      <c r="B42" s="186"/>
      <c r="C42" s="445"/>
      <c r="E42" s="183"/>
      <c r="F42" s="183"/>
      <c r="G42" s="183"/>
      <c r="H42" s="183"/>
      <c r="P42" s="364"/>
      <c r="Q42" s="182"/>
    </row>
    <row r="43" spans="2:35" ht="13.5" customHeight="1" x14ac:dyDescent="0.15">
      <c r="B43" s="186"/>
      <c r="C43" s="445"/>
      <c r="E43" s="182"/>
      <c r="F43" s="182"/>
      <c r="G43" s="182"/>
      <c r="H43" s="182"/>
      <c r="P43" s="364"/>
      <c r="Q43" s="182"/>
    </row>
    <row r="44" spans="2:35" x14ac:dyDescent="0.15">
      <c r="P44" s="182"/>
      <c r="Q44" s="182"/>
    </row>
    <row r="45" spans="2:35" x14ac:dyDescent="0.15">
      <c r="P45" s="182"/>
      <c r="Q45" s="182"/>
    </row>
  </sheetData>
  <phoneticPr fontId="6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36"/>
  <sheetViews>
    <sheetView zoomScaleNormal="100" workbookViewId="0"/>
  </sheetViews>
  <sheetFormatPr defaultColWidth="7.5" defaultRowHeight="12" x14ac:dyDescent="0.15"/>
  <cols>
    <col min="1" max="1" width="1.625" style="136" customWidth="1"/>
    <col min="2" max="2" width="4.625" style="136" customWidth="1"/>
    <col min="3" max="4" width="2.87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8.125" style="136" customWidth="1"/>
    <col min="25" max="16384" width="7.5" style="136"/>
  </cols>
  <sheetData>
    <row r="1" spans="2:42" ht="5.25" customHeight="1" x14ac:dyDescent="0.15">
      <c r="B1" s="383"/>
      <c r="C1" s="383"/>
      <c r="D1" s="383"/>
      <c r="V1" s="135"/>
      <c r="W1" s="346"/>
      <c r="X1" s="346"/>
      <c r="Y1" s="346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</row>
    <row r="2" spans="2:42" ht="12.75" customHeight="1" x14ac:dyDescent="0.15">
      <c r="B2" s="136" t="str">
        <f>近交雑33!B2</f>
        <v>(4)交雑牛チルド「3」の品目別価格　（つづき）</v>
      </c>
      <c r="C2" s="348"/>
      <c r="D2" s="348"/>
      <c r="V2" s="135"/>
      <c r="W2" s="135"/>
      <c r="X2" s="350"/>
      <c r="Y2" s="350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</row>
    <row r="3" spans="2:42" ht="5.25" customHeight="1" x14ac:dyDescent="0.15">
      <c r="B3" s="348"/>
      <c r="C3" s="348"/>
      <c r="D3" s="348"/>
      <c r="T3" s="138" t="s">
        <v>147</v>
      </c>
      <c r="V3" s="135"/>
      <c r="W3" s="350"/>
      <c r="X3" s="350"/>
      <c r="Y3" s="350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9"/>
      <c r="AP3" s="135"/>
    </row>
    <row r="4" spans="2:42" ht="3.75" customHeight="1" x14ac:dyDescent="0.15">
      <c r="B4" s="151"/>
      <c r="C4" s="151"/>
      <c r="D4" s="151"/>
      <c r="E4" s="151"/>
      <c r="F4" s="135"/>
      <c r="I4" s="151"/>
      <c r="J4" s="135"/>
      <c r="M4" s="151"/>
      <c r="N4" s="151"/>
      <c r="O4" s="151"/>
      <c r="P4" s="151"/>
      <c r="Q4" s="151"/>
      <c r="R4" s="151"/>
      <c r="S4" s="151"/>
      <c r="T4" s="151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</row>
    <row r="5" spans="2:42" ht="13.5" customHeight="1" x14ac:dyDescent="0.15">
      <c r="B5" s="140"/>
      <c r="C5" s="355" t="s">
        <v>261</v>
      </c>
      <c r="D5" s="354"/>
      <c r="E5" s="355" t="s">
        <v>298</v>
      </c>
      <c r="F5" s="356"/>
      <c r="G5" s="356"/>
      <c r="H5" s="357"/>
      <c r="I5" s="355" t="s">
        <v>307</v>
      </c>
      <c r="J5" s="356"/>
      <c r="K5" s="356"/>
      <c r="L5" s="357"/>
      <c r="M5" s="355" t="s">
        <v>299</v>
      </c>
      <c r="N5" s="356"/>
      <c r="O5" s="356"/>
      <c r="P5" s="357"/>
      <c r="Q5" s="355" t="s">
        <v>300</v>
      </c>
      <c r="R5" s="356"/>
      <c r="S5" s="356"/>
      <c r="T5" s="357"/>
      <c r="U5" s="135"/>
      <c r="V5" s="135"/>
      <c r="W5" s="135"/>
      <c r="X5" s="388"/>
      <c r="Y5" s="389"/>
      <c r="Z5" s="388"/>
      <c r="AA5" s="388"/>
      <c r="AB5" s="388"/>
      <c r="AC5" s="388"/>
      <c r="AD5" s="388"/>
      <c r="AE5" s="388"/>
      <c r="AF5" s="388"/>
      <c r="AG5" s="388"/>
      <c r="AH5" s="388"/>
      <c r="AI5" s="388"/>
      <c r="AJ5" s="388"/>
      <c r="AK5" s="388"/>
      <c r="AL5" s="388"/>
      <c r="AM5" s="388"/>
      <c r="AN5" s="388"/>
      <c r="AO5" s="388"/>
      <c r="AP5" s="135"/>
    </row>
    <row r="6" spans="2:42" ht="13.5" customHeight="1" x14ac:dyDescent="0.15">
      <c r="B6" s="358" t="s">
        <v>264</v>
      </c>
      <c r="C6" s="389"/>
      <c r="D6" s="390"/>
      <c r="E6" s="148" t="s">
        <v>97</v>
      </c>
      <c r="F6" s="149" t="s">
        <v>98</v>
      </c>
      <c r="G6" s="144" t="s">
        <v>99</v>
      </c>
      <c r="H6" s="149" t="s">
        <v>100</v>
      </c>
      <c r="I6" s="148" t="s">
        <v>281</v>
      </c>
      <c r="J6" s="149" t="s">
        <v>174</v>
      </c>
      <c r="K6" s="144" t="s">
        <v>282</v>
      </c>
      <c r="L6" s="149" t="s">
        <v>100</v>
      </c>
      <c r="M6" s="148" t="s">
        <v>97</v>
      </c>
      <c r="N6" s="149" t="s">
        <v>98</v>
      </c>
      <c r="O6" s="144" t="s">
        <v>99</v>
      </c>
      <c r="P6" s="149" t="s">
        <v>100</v>
      </c>
      <c r="Q6" s="148" t="s">
        <v>97</v>
      </c>
      <c r="R6" s="149" t="s">
        <v>98</v>
      </c>
      <c r="S6" s="144" t="s">
        <v>99</v>
      </c>
      <c r="T6" s="149" t="s">
        <v>100</v>
      </c>
      <c r="U6" s="135"/>
      <c r="V6" s="135"/>
      <c r="W6" s="389"/>
      <c r="X6" s="389"/>
      <c r="Y6" s="389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35"/>
    </row>
    <row r="7" spans="2:42" ht="13.5" customHeight="1" x14ac:dyDescent="0.15">
      <c r="B7" s="150"/>
      <c r="C7" s="151"/>
      <c r="D7" s="151"/>
      <c r="E7" s="152"/>
      <c r="F7" s="153"/>
      <c r="G7" s="154" t="s">
        <v>101</v>
      </c>
      <c r="H7" s="153"/>
      <c r="I7" s="152"/>
      <c r="J7" s="153"/>
      <c r="K7" s="154" t="s">
        <v>283</v>
      </c>
      <c r="L7" s="153"/>
      <c r="M7" s="152"/>
      <c r="N7" s="153"/>
      <c r="O7" s="154" t="s">
        <v>101</v>
      </c>
      <c r="P7" s="153"/>
      <c r="Q7" s="152"/>
      <c r="R7" s="153"/>
      <c r="S7" s="154" t="s">
        <v>101</v>
      </c>
      <c r="T7" s="153"/>
      <c r="U7" s="135"/>
      <c r="V7" s="135"/>
      <c r="W7" s="135"/>
      <c r="X7" s="135"/>
      <c r="Y7" s="135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35"/>
    </row>
    <row r="8" spans="2:42" s="185" customFormat="1" ht="13.5" customHeight="1" x14ac:dyDescent="0.15">
      <c r="B8" s="290" t="s">
        <v>304</v>
      </c>
      <c r="C8" s="315">
        <v>22</v>
      </c>
      <c r="D8" s="156" t="s">
        <v>305</v>
      </c>
      <c r="E8" s="376" t="s">
        <v>269</v>
      </c>
      <c r="F8" s="376" t="s">
        <v>269</v>
      </c>
      <c r="G8" s="376" t="s">
        <v>269</v>
      </c>
      <c r="H8" s="376" t="s">
        <v>269</v>
      </c>
      <c r="I8" s="376" t="s">
        <v>269</v>
      </c>
      <c r="J8" s="376" t="s">
        <v>269</v>
      </c>
      <c r="K8" s="376" t="s">
        <v>269</v>
      </c>
      <c r="L8" s="362">
        <v>2165</v>
      </c>
      <c r="M8" s="362">
        <v>2520</v>
      </c>
      <c r="N8" s="362">
        <v>3990</v>
      </c>
      <c r="O8" s="362">
        <v>3134</v>
      </c>
      <c r="P8" s="362">
        <v>30481</v>
      </c>
      <c r="Q8" s="362">
        <v>3465</v>
      </c>
      <c r="R8" s="362">
        <v>4725</v>
      </c>
      <c r="S8" s="362">
        <v>4033</v>
      </c>
      <c r="T8" s="425">
        <v>45996</v>
      </c>
      <c r="U8" s="135"/>
      <c r="V8" s="182"/>
      <c r="W8" s="139"/>
      <c r="X8" s="349"/>
      <c r="Y8" s="135"/>
      <c r="Z8" s="254"/>
      <c r="AA8" s="254"/>
      <c r="AB8" s="254"/>
      <c r="AC8" s="254"/>
      <c r="AD8" s="254"/>
      <c r="AE8" s="254"/>
      <c r="AF8" s="254"/>
      <c r="AG8" s="364"/>
      <c r="AH8" s="364"/>
      <c r="AI8" s="364"/>
      <c r="AJ8" s="364"/>
      <c r="AK8" s="364"/>
      <c r="AL8" s="364"/>
      <c r="AM8" s="364"/>
      <c r="AN8" s="364"/>
      <c r="AO8" s="364"/>
      <c r="AP8" s="182"/>
    </row>
    <row r="9" spans="2:42" s="185" customFormat="1" ht="13.5" customHeight="1" x14ac:dyDescent="0.15">
      <c r="B9" s="293"/>
      <c r="C9" s="349">
        <v>23</v>
      </c>
      <c r="D9" s="160"/>
      <c r="E9" s="228" t="s">
        <v>269</v>
      </c>
      <c r="F9" s="228" t="s">
        <v>269</v>
      </c>
      <c r="G9" s="228" t="s">
        <v>269</v>
      </c>
      <c r="H9" s="228" t="s">
        <v>269</v>
      </c>
      <c r="I9" s="162">
        <v>3686.55</v>
      </c>
      <c r="J9" s="162">
        <v>4466.7</v>
      </c>
      <c r="K9" s="162">
        <v>4031.4419343901</v>
      </c>
      <c r="L9" s="162">
        <v>2431.3000000000002</v>
      </c>
      <c r="M9" s="162">
        <v>2625</v>
      </c>
      <c r="N9" s="162">
        <v>3885</v>
      </c>
      <c r="O9" s="162">
        <v>3167.9940652524015</v>
      </c>
      <c r="P9" s="162">
        <v>34309.199999999997</v>
      </c>
      <c r="Q9" s="162">
        <v>3465</v>
      </c>
      <c r="R9" s="162">
        <v>4725</v>
      </c>
      <c r="S9" s="162">
        <v>3975.8415911762677</v>
      </c>
      <c r="T9" s="163">
        <v>38928.800000000003</v>
      </c>
      <c r="U9" s="135"/>
      <c r="V9" s="182"/>
      <c r="W9" s="139"/>
      <c r="X9" s="349"/>
      <c r="Y9" s="135"/>
      <c r="Z9" s="254"/>
      <c r="AA9" s="254"/>
      <c r="AB9" s="254"/>
      <c r="AC9" s="364"/>
      <c r="AD9" s="254"/>
      <c r="AE9" s="254"/>
      <c r="AF9" s="254"/>
      <c r="AG9" s="364"/>
      <c r="AH9" s="364"/>
      <c r="AI9" s="364"/>
      <c r="AJ9" s="364"/>
      <c r="AK9" s="364"/>
      <c r="AL9" s="364"/>
      <c r="AM9" s="364"/>
      <c r="AN9" s="364"/>
      <c r="AO9" s="364"/>
      <c r="AP9" s="182"/>
    </row>
    <row r="10" spans="2:42" s="185" customFormat="1" ht="13.5" customHeight="1" x14ac:dyDescent="0.15">
      <c r="B10" s="293"/>
      <c r="C10" s="349">
        <v>24</v>
      </c>
      <c r="D10" s="160"/>
      <c r="E10" s="228">
        <v>0</v>
      </c>
      <c r="F10" s="228">
        <v>0</v>
      </c>
      <c r="G10" s="253">
        <v>0</v>
      </c>
      <c r="H10" s="380">
        <v>76.2</v>
      </c>
      <c r="I10" s="164">
        <v>3700</v>
      </c>
      <c r="J10" s="164">
        <v>4200</v>
      </c>
      <c r="K10" s="164">
        <v>3507.1952224052716</v>
      </c>
      <c r="L10" s="165">
        <v>22035</v>
      </c>
      <c r="M10" s="164">
        <v>2625</v>
      </c>
      <c r="N10" s="164">
        <v>5040</v>
      </c>
      <c r="O10" s="164">
        <v>3382.6648113053775</v>
      </c>
      <c r="P10" s="164">
        <v>95783.1</v>
      </c>
      <c r="Q10" s="164">
        <v>3150</v>
      </c>
      <c r="R10" s="164">
        <v>5250</v>
      </c>
      <c r="S10" s="164">
        <v>3691.9343943778408</v>
      </c>
      <c r="T10" s="165">
        <v>102837.7</v>
      </c>
      <c r="U10" s="135"/>
      <c r="V10" s="182"/>
      <c r="W10" s="139"/>
      <c r="X10" s="349"/>
      <c r="Y10" s="135"/>
      <c r="Z10" s="254"/>
      <c r="AA10" s="254"/>
      <c r="AB10" s="254"/>
      <c r="AC10" s="254"/>
      <c r="AD10" s="254"/>
      <c r="AE10" s="254"/>
      <c r="AF10" s="254"/>
      <c r="AG10" s="364"/>
      <c r="AH10" s="364"/>
      <c r="AI10" s="364"/>
      <c r="AJ10" s="364"/>
      <c r="AK10" s="364"/>
      <c r="AL10" s="364"/>
      <c r="AM10" s="364"/>
      <c r="AN10" s="364"/>
      <c r="AO10" s="364"/>
      <c r="AP10" s="182"/>
    </row>
    <row r="11" spans="2:42" s="185" customFormat="1" ht="13.5" customHeight="1" x14ac:dyDescent="0.15">
      <c r="B11" s="367"/>
      <c r="C11" s="318">
        <v>25</v>
      </c>
      <c r="D11" s="166"/>
      <c r="E11" s="256">
        <v>0</v>
      </c>
      <c r="F11" s="256">
        <v>0</v>
      </c>
      <c r="G11" s="256">
        <v>0</v>
      </c>
      <c r="H11" s="257">
        <v>0</v>
      </c>
      <c r="I11" s="451">
        <v>3570</v>
      </c>
      <c r="J11" s="168">
        <v>5250</v>
      </c>
      <c r="K11" s="167">
        <v>4165.6233729125652</v>
      </c>
      <c r="L11" s="167">
        <v>16380.8</v>
      </c>
      <c r="M11" s="167">
        <v>2625</v>
      </c>
      <c r="N11" s="167">
        <v>4725</v>
      </c>
      <c r="O11" s="167">
        <v>3731.573732696696</v>
      </c>
      <c r="P11" s="167">
        <v>125456.59999999999</v>
      </c>
      <c r="Q11" s="167">
        <v>3360</v>
      </c>
      <c r="R11" s="167">
        <v>4725</v>
      </c>
      <c r="S11" s="167">
        <v>3873.1113773925622</v>
      </c>
      <c r="T11" s="168">
        <v>129363.90000000001</v>
      </c>
      <c r="U11" s="135"/>
      <c r="V11" s="182"/>
      <c r="W11" s="139"/>
      <c r="X11" s="349"/>
      <c r="Y11" s="135"/>
      <c r="Z11" s="254"/>
      <c r="AA11" s="254"/>
      <c r="AB11" s="254"/>
      <c r="AC11" s="254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82"/>
    </row>
    <row r="12" spans="2:42" s="185" customFormat="1" ht="13.5" customHeight="1" x14ac:dyDescent="0.15">
      <c r="B12" s="293"/>
      <c r="C12" s="135">
        <v>5</v>
      </c>
      <c r="D12" s="160"/>
      <c r="E12" s="228">
        <v>0</v>
      </c>
      <c r="F12" s="228">
        <v>0</v>
      </c>
      <c r="G12" s="228">
        <v>0</v>
      </c>
      <c r="H12" s="228">
        <v>0</v>
      </c>
      <c r="I12" s="228">
        <v>3654</v>
      </c>
      <c r="J12" s="228">
        <v>4515</v>
      </c>
      <c r="K12" s="228">
        <v>4027.9539051355209</v>
      </c>
      <c r="L12" s="248">
        <v>1720</v>
      </c>
      <c r="M12" s="248">
        <v>2940</v>
      </c>
      <c r="N12" s="248">
        <v>4200</v>
      </c>
      <c r="O12" s="248">
        <v>3694.1811440677943</v>
      </c>
      <c r="P12" s="248">
        <v>10918.1</v>
      </c>
      <c r="Q12" s="248">
        <v>3465</v>
      </c>
      <c r="R12" s="248">
        <v>4515</v>
      </c>
      <c r="S12" s="248">
        <v>3856.7917742977065</v>
      </c>
      <c r="T12" s="366">
        <v>9463.7999999999993</v>
      </c>
      <c r="U12" s="182"/>
      <c r="V12" s="182"/>
      <c r="W12" s="182"/>
      <c r="X12" s="182"/>
      <c r="Y12" s="182"/>
      <c r="Z12" s="254"/>
      <c r="AA12" s="254"/>
      <c r="AB12" s="254"/>
      <c r="AC12" s="254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</row>
    <row r="13" spans="2:42" s="185" customFormat="1" ht="13.5" customHeight="1" x14ac:dyDescent="0.15">
      <c r="B13" s="293"/>
      <c r="C13" s="135">
        <v>6</v>
      </c>
      <c r="D13" s="160"/>
      <c r="E13" s="228">
        <v>0</v>
      </c>
      <c r="F13" s="228">
        <v>0</v>
      </c>
      <c r="G13" s="228">
        <v>0</v>
      </c>
      <c r="H13" s="228">
        <v>0</v>
      </c>
      <c r="I13" s="228">
        <v>3675</v>
      </c>
      <c r="J13" s="228">
        <v>4410</v>
      </c>
      <c r="K13" s="228">
        <v>4022.6493092454839</v>
      </c>
      <c r="L13" s="248">
        <v>1156.0999999999999</v>
      </c>
      <c r="M13" s="248">
        <v>2625</v>
      </c>
      <c r="N13" s="248">
        <v>4200</v>
      </c>
      <c r="O13" s="248">
        <v>3701.5391965118793</v>
      </c>
      <c r="P13" s="248">
        <v>8725.5</v>
      </c>
      <c r="Q13" s="248">
        <v>3360</v>
      </c>
      <c r="R13" s="248">
        <v>4200</v>
      </c>
      <c r="S13" s="248">
        <v>3815.3418068339843</v>
      </c>
      <c r="T13" s="366">
        <v>8577.2000000000007</v>
      </c>
      <c r="U13" s="182"/>
      <c r="V13" s="182"/>
      <c r="W13" s="182"/>
      <c r="X13" s="182"/>
      <c r="Y13" s="182"/>
      <c r="Z13" s="254"/>
      <c r="AA13" s="254"/>
      <c r="AB13" s="254"/>
      <c r="AC13" s="254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</row>
    <row r="14" spans="2:42" s="185" customFormat="1" ht="13.5" customHeight="1" x14ac:dyDescent="0.15">
      <c r="B14" s="293"/>
      <c r="C14" s="135">
        <v>7</v>
      </c>
      <c r="D14" s="160"/>
      <c r="E14" s="228">
        <v>0</v>
      </c>
      <c r="F14" s="228">
        <v>0</v>
      </c>
      <c r="G14" s="228">
        <v>0</v>
      </c>
      <c r="H14" s="228">
        <v>0</v>
      </c>
      <c r="I14" s="228">
        <v>3675</v>
      </c>
      <c r="J14" s="228">
        <v>4515</v>
      </c>
      <c r="K14" s="228">
        <v>4145.8714918759242</v>
      </c>
      <c r="L14" s="248">
        <v>1554.6</v>
      </c>
      <c r="M14" s="248">
        <v>2940</v>
      </c>
      <c r="N14" s="248">
        <v>4200</v>
      </c>
      <c r="O14" s="248">
        <v>3615.9981806216865</v>
      </c>
      <c r="P14" s="248">
        <v>12107.9</v>
      </c>
      <c r="Q14" s="248">
        <v>3360</v>
      </c>
      <c r="R14" s="248">
        <v>4200</v>
      </c>
      <c r="S14" s="248">
        <v>3798.3831742690741</v>
      </c>
      <c r="T14" s="366">
        <v>11450.2</v>
      </c>
      <c r="U14" s="182"/>
      <c r="V14" s="182"/>
      <c r="W14" s="182"/>
      <c r="X14" s="182"/>
      <c r="Y14" s="182"/>
      <c r="Z14" s="254"/>
      <c r="AA14" s="254"/>
      <c r="AB14" s="254"/>
      <c r="AC14" s="254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</row>
    <row r="15" spans="2:42" s="185" customFormat="1" ht="13.5" customHeight="1" x14ac:dyDescent="0.15">
      <c r="B15" s="293"/>
      <c r="C15" s="135">
        <v>8</v>
      </c>
      <c r="D15" s="160"/>
      <c r="E15" s="228">
        <v>0</v>
      </c>
      <c r="F15" s="228">
        <v>0</v>
      </c>
      <c r="G15" s="228">
        <v>0</v>
      </c>
      <c r="H15" s="228">
        <v>0</v>
      </c>
      <c r="I15" s="228">
        <v>3675</v>
      </c>
      <c r="J15" s="228">
        <v>4410</v>
      </c>
      <c r="K15" s="228">
        <v>4051.5197768762678</v>
      </c>
      <c r="L15" s="248">
        <v>1880.4</v>
      </c>
      <c r="M15" s="248">
        <v>2940</v>
      </c>
      <c r="N15" s="248">
        <v>4200</v>
      </c>
      <c r="O15" s="248">
        <v>3664.3816926094391</v>
      </c>
      <c r="P15" s="248">
        <v>12794.7</v>
      </c>
      <c r="Q15" s="248">
        <v>3360</v>
      </c>
      <c r="R15" s="248">
        <v>4200</v>
      </c>
      <c r="S15" s="248">
        <v>3798.5923378196653</v>
      </c>
      <c r="T15" s="366">
        <v>10070.799999999999</v>
      </c>
      <c r="U15" s="182"/>
      <c r="V15" s="182"/>
      <c r="W15" s="182"/>
      <c r="X15" s="182"/>
      <c r="Y15" s="182"/>
      <c r="Z15" s="254"/>
      <c r="AA15" s="254"/>
      <c r="AB15" s="254"/>
      <c r="AC15" s="254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</row>
    <row r="16" spans="2:42" s="185" customFormat="1" ht="13.5" customHeight="1" x14ac:dyDescent="0.15">
      <c r="B16" s="293"/>
      <c r="C16" s="135">
        <v>9</v>
      </c>
      <c r="D16" s="160"/>
      <c r="E16" s="228">
        <v>0</v>
      </c>
      <c r="F16" s="228">
        <v>0</v>
      </c>
      <c r="G16" s="228">
        <v>0</v>
      </c>
      <c r="H16" s="228">
        <v>0</v>
      </c>
      <c r="I16" s="228">
        <v>3675</v>
      </c>
      <c r="J16" s="228">
        <v>4410</v>
      </c>
      <c r="K16" s="228">
        <v>4261.048034934498</v>
      </c>
      <c r="L16" s="248">
        <v>1520.8</v>
      </c>
      <c r="M16" s="248">
        <v>3045</v>
      </c>
      <c r="N16" s="248">
        <v>4305</v>
      </c>
      <c r="O16" s="248">
        <v>3729.1120797879757</v>
      </c>
      <c r="P16" s="248">
        <v>9840</v>
      </c>
      <c r="Q16" s="248">
        <v>3465</v>
      </c>
      <c r="R16" s="248">
        <v>4305</v>
      </c>
      <c r="S16" s="248">
        <v>3841.0512611938116</v>
      </c>
      <c r="T16" s="366">
        <v>10796.3</v>
      </c>
      <c r="U16" s="182"/>
      <c r="V16" s="182"/>
      <c r="W16" s="182"/>
      <c r="X16" s="182"/>
      <c r="Y16" s="182"/>
      <c r="Z16" s="254"/>
      <c r="AA16" s="254"/>
      <c r="AB16" s="254"/>
      <c r="AC16" s="254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</row>
    <row r="17" spans="2:42" s="185" customFormat="1" ht="13.5" customHeight="1" x14ac:dyDescent="0.15">
      <c r="B17" s="293"/>
      <c r="C17" s="135">
        <v>10</v>
      </c>
      <c r="D17" s="160"/>
      <c r="E17" s="228">
        <v>0</v>
      </c>
      <c r="F17" s="228">
        <v>0</v>
      </c>
      <c r="G17" s="228">
        <v>0</v>
      </c>
      <c r="H17" s="228">
        <v>0</v>
      </c>
      <c r="I17" s="228">
        <v>3885</v>
      </c>
      <c r="J17" s="228">
        <v>4410</v>
      </c>
      <c r="K17" s="228">
        <v>4244.6939976461354</v>
      </c>
      <c r="L17" s="248">
        <v>917.2</v>
      </c>
      <c r="M17" s="248">
        <v>3150</v>
      </c>
      <c r="N17" s="248">
        <v>4410</v>
      </c>
      <c r="O17" s="248">
        <v>3781.989333413911</v>
      </c>
      <c r="P17" s="248">
        <v>10509</v>
      </c>
      <c r="Q17" s="248">
        <v>3570</v>
      </c>
      <c r="R17" s="248">
        <v>4410</v>
      </c>
      <c r="S17" s="248">
        <v>3905.5160696350868</v>
      </c>
      <c r="T17" s="366">
        <v>10598.5</v>
      </c>
      <c r="U17" s="182"/>
      <c r="V17" s="182"/>
      <c r="W17" s="182"/>
      <c r="X17" s="182"/>
      <c r="Y17" s="182"/>
      <c r="Z17" s="254"/>
      <c r="AA17" s="254"/>
      <c r="AB17" s="254"/>
      <c r="AC17" s="254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</row>
    <row r="18" spans="2:42" s="185" customFormat="1" ht="13.5" customHeight="1" x14ac:dyDescent="0.15">
      <c r="B18" s="293"/>
      <c r="C18" s="135">
        <v>11</v>
      </c>
      <c r="D18" s="160"/>
      <c r="E18" s="228">
        <v>0</v>
      </c>
      <c r="F18" s="228">
        <v>0</v>
      </c>
      <c r="G18" s="228">
        <v>0</v>
      </c>
      <c r="H18" s="228">
        <v>0</v>
      </c>
      <c r="I18" s="228">
        <v>4074</v>
      </c>
      <c r="J18" s="228">
        <v>5250</v>
      </c>
      <c r="K18" s="228">
        <v>4322.0749435665921</v>
      </c>
      <c r="L18" s="248">
        <v>1054</v>
      </c>
      <c r="M18" s="248">
        <v>3150</v>
      </c>
      <c r="N18" s="248">
        <v>4641</v>
      </c>
      <c r="O18" s="248">
        <v>3804.7140474017169</v>
      </c>
      <c r="P18" s="248">
        <v>9047.2000000000007</v>
      </c>
      <c r="Q18" s="248">
        <v>3675</v>
      </c>
      <c r="R18" s="248">
        <v>4620</v>
      </c>
      <c r="S18" s="248">
        <v>3904.6096952908574</v>
      </c>
      <c r="T18" s="366">
        <v>10550</v>
      </c>
      <c r="U18" s="182"/>
      <c r="V18" s="182"/>
      <c r="W18" s="182"/>
      <c r="X18" s="182"/>
      <c r="Y18" s="182"/>
      <c r="Z18" s="254"/>
      <c r="AA18" s="254"/>
      <c r="AB18" s="254"/>
      <c r="AC18" s="254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</row>
    <row r="19" spans="2:42" s="185" customFormat="1" ht="13.5" customHeight="1" x14ac:dyDescent="0.15">
      <c r="B19" s="293"/>
      <c r="C19" s="135">
        <v>12</v>
      </c>
      <c r="D19" s="160"/>
      <c r="E19" s="228">
        <v>0</v>
      </c>
      <c r="F19" s="228">
        <v>0</v>
      </c>
      <c r="G19" s="228">
        <v>0</v>
      </c>
      <c r="H19" s="228">
        <v>0</v>
      </c>
      <c r="I19" s="228">
        <v>4599</v>
      </c>
      <c r="J19" s="228">
        <v>4599</v>
      </c>
      <c r="K19" s="228">
        <v>4599.524906931395</v>
      </c>
      <c r="L19" s="248">
        <v>1731.9</v>
      </c>
      <c r="M19" s="248">
        <v>3150</v>
      </c>
      <c r="N19" s="248">
        <v>4725</v>
      </c>
      <c r="O19" s="248">
        <v>3961.7006401382482</v>
      </c>
      <c r="P19" s="248">
        <v>15274.9</v>
      </c>
      <c r="Q19" s="248">
        <v>3885</v>
      </c>
      <c r="R19" s="248">
        <v>4725</v>
      </c>
      <c r="S19" s="248">
        <v>4129.3611335450123</v>
      </c>
      <c r="T19" s="366">
        <v>16393.2</v>
      </c>
      <c r="U19" s="182"/>
      <c r="V19" s="182"/>
      <c r="W19" s="182"/>
      <c r="X19" s="182"/>
      <c r="Y19" s="182"/>
      <c r="Z19" s="254"/>
      <c r="AA19" s="254"/>
      <c r="AB19" s="254"/>
      <c r="AC19" s="254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</row>
    <row r="20" spans="2:42" s="185" customFormat="1" ht="13.5" customHeight="1" x14ac:dyDescent="0.15">
      <c r="B20" s="293" t="s">
        <v>296</v>
      </c>
      <c r="C20" s="135">
        <v>1</v>
      </c>
      <c r="D20" s="160" t="s">
        <v>297</v>
      </c>
      <c r="E20" s="228">
        <v>0</v>
      </c>
      <c r="F20" s="228">
        <v>0</v>
      </c>
      <c r="G20" s="228">
        <v>0</v>
      </c>
      <c r="H20" s="228">
        <v>0</v>
      </c>
      <c r="I20" s="228">
        <v>4410</v>
      </c>
      <c r="J20" s="228">
        <v>4410</v>
      </c>
      <c r="K20" s="228">
        <v>4410</v>
      </c>
      <c r="L20" s="248">
        <v>947.7</v>
      </c>
      <c r="M20" s="248">
        <v>2940</v>
      </c>
      <c r="N20" s="248">
        <v>4725</v>
      </c>
      <c r="O20" s="248">
        <v>3935.5754396237476</v>
      </c>
      <c r="P20" s="248">
        <v>7170.2</v>
      </c>
      <c r="Q20" s="248">
        <v>3885</v>
      </c>
      <c r="R20" s="248">
        <v>4725</v>
      </c>
      <c r="S20" s="248">
        <v>4146.2826776239199</v>
      </c>
      <c r="T20" s="366">
        <v>7853.6</v>
      </c>
      <c r="U20" s="182"/>
      <c r="V20" s="182"/>
      <c r="W20" s="182"/>
      <c r="X20" s="182"/>
      <c r="Y20" s="182"/>
      <c r="Z20" s="254"/>
      <c r="AA20" s="254"/>
      <c r="AB20" s="254"/>
      <c r="AC20" s="254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</row>
    <row r="21" spans="2:42" s="185" customFormat="1" ht="13.5" customHeight="1" x14ac:dyDescent="0.15">
      <c r="B21" s="293"/>
      <c r="C21" s="135">
        <v>2</v>
      </c>
      <c r="D21" s="160"/>
      <c r="E21" s="228">
        <v>0</v>
      </c>
      <c r="F21" s="228">
        <v>0</v>
      </c>
      <c r="G21" s="228">
        <v>0</v>
      </c>
      <c r="H21" s="131">
        <v>9.9</v>
      </c>
      <c r="I21" s="228">
        <v>4410</v>
      </c>
      <c r="J21" s="228">
        <v>4410</v>
      </c>
      <c r="K21" s="228">
        <v>4410</v>
      </c>
      <c r="L21" s="248">
        <v>548.9</v>
      </c>
      <c r="M21" s="248">
        <v>2940</v>
      </c>
      <c r="N21" s="248">
        <v>4725</v>
      </c>
      <c r="O21" s="248">
        <v>3824.8310302129785</v>
      </c>
      <c r="P21" s="248">
        <v>7892.1</v>
      </c>
      <c r="Q21" s="248">
        <v>3675</v>
      </c>
      <c r="R21" s="248">
        <v>4725</v>
      </c>
      <c r="S21" s="248">
        <v>4015.4721325225423</v>
      </c>
      <c r="T21" s="366">
        <v>9480.6</v>
      </c>
      <c r="U21" s="182"/>
      <c r="V21" s="182"/>
      <c r="W21" s="182"/>
      <c r="X21" s="182"/>
      <c r="Y21" s="182"/>
      <c r="Z21" s="254"/>
      <c r="AA21" s="254"/>
      <c r="AB21" s="254"/>
      <c r="AC21" s="254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</row>
    <row r="22" spans="2:42" s="185" customFormat="1" ht="13.5" customHeight="1" x14ac:dyDescent="0.15">
      <c r="B22" s="293"/>
      <c r="C22" s="135">
        <v>3</v>
      </c>
      <c r="D22" s="160"/>
      <c r="E22" s="228">
        <v>0</v>
      </c>
      <c r="F22" s="228">
        <v>0</v>
      </c>
      <c r="G22" s="228">
        <v>0</v>
      </c>
      <c r="H22" s="228">
        <v>0</v>
      </c>
      <c r="I22" s="228">
        <v>4515</v>
      </c>
      <c r="J22" s="228">
        <v>4515</v>
      </c>
      <c r="K22" s="228">
        <v>4515</v>
      </c>
      <c r="L22" s="248">
        <v>1477.4</v>
      </c>
      <c r="M22" s="248">
        <v>2835</v>
      </c>
      <c r="N22" s="248">
        <v>4515</v>
      </c>
      <c r="O22" s="248">
        <v>3770.5037745720892</v>
      </c>
      <c r="P22" s="248">
        <v>9185.7000000000007</v>
      </c>
      <c r="Q22" s="248">
        <v>3675</v>
      </c>
      <c r="R22" s="248">
        <v>4725</v>
      </c>
      <c r="S22" s="248">
        <v>4062.6203676017967</v>
      </c>
      <c r="T22" s="366">
        <v>10429</v>
      </c>
      <c r="U22" s="182"/>
      <c r="V22" s="182"/>
      <c r="W22" s="182"/>
      <c r="X22" s="182"/>
      <c r="Y22" s="182"/>
      <c r="Z22" s="254"/>
      <c r="AA22" s="254"/>
      <c r="AB22" s="254"/>
      <c r="AC22" s="254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</row>
    <row r="23" spans="2:42" s="185" customFormat="1" ht="13.5" customHeight="1" x14ac:dyDescent="0.15">
      <c r="B23" s="293"/>
      <c r="C23" s="135">
        <v>4</v>
      </c>
      <c r="D23" s="160"/>
      <c r="E23" s="228">
        <v>0</v>
      </c>
      <c r="F23" s="228">
        <v>0</v>
      </c>
      <c r="G23" s="228">
        <v>0</v>
      </c>
      <c r="H23" s="228">
        <v>0</v>
      </c>
      <c r="I23" s="228">
        <v>4320</v>
      </c>
      <c r="J23" s="228">
        <v>4320</v>
      </c>
      <c r="K23" s="228">
        <v>4320</v>
      </c>
      <c r="L23" s="248">
        <v>990.8</v>
      </c>
      <c r="M23" s="248">
        <v>3024</v>
      </c>
      <c r="N23" s="248">
        <v>4860</v>
      </c>
      <c r="O23" s="248">
        <v>3888.5959676572511</v>
      </c>
      <c r="P23" s="248">
        <v>12626</v>
      </c>
      <c r="Q23" s="248">
        <v>3780</v>
      </c>
      <c r="R23" s="248">
        <v>4860</v>
      </c>
      <c r="S23" s="248">
        <v>4117.895341899135</v>
      </c>
      <c r="T23" s="366">
        <v>13518.7</v>
      </c>
      <c r="U23" s="182"/>
      <c r="V23" s="182"/>
      <c r="W23" s="182"/>
      <c r="X23" s="182"/>
      <c r="Y23" s="182"/>
      <c r="Z23" s="254"/>
      <c r="AA23" s="254"/>
      <c r="AB23" s="254"/>
      <c r="AC23" s="254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</row>
    <row r="24" spans="2:42" s="185" customFormat="1" ht="13.5" customHeight="1" x14ac:dyDescent="0.15">
      <c r="B24" s="367"/>
      <c r="C24" s="151">
        <v>5</v>
      </c>
      <c r="D24" s="166"/>
      <c r="E24" s="256">
        <v>0</v>
      </c>
      <c r="F24" s="256">
        <v>0</v>
      </c>
      <c r="G24" s="256">
        <v>0</v>
      </c>
      <c r="H24" s="256">
        <v>0</v>
      </c>
      <c r="I24" s="256">
        <v>0</v>
      </c>
      <c r="J24" s="256">
        <v>0</v>
      </c>
      <c r="K24" s="256">
        <v>0</v>
      </c>
      <c r="L24" s="368">
        <v>902.6</v>
      </c>
      <c r="M24" s="368">
        <v>3024</v>
      </c>
      <c r="N24" s="368">
        <v>4320</v>
      </c>
      <c r="O24" s="368">
        <v>3855.610931851515</v>
      </c>
      <c r="P24" s="368">
        <v>8597.2999999999993</v>
      </c>
      <c r="Q24" s="368">
        <v>3780</v>
      </c>
      <c r="R24" s="368">
        <v>4536</v>
      </c>
      <c r="S24" s="368">
        <v>4109.1748764608965</v>
      </c>
      <c r="T24" s="369">
        <v>10098.9</v>
      </c>
      <c r="U24" s="182"/>
      <c r="V24" s="182"/>
      <c r="W24" s="182"/>
      <c r="X24" s="182"/>
      <c r="Y24" s="182"/>
      <c r="Z24" s="254"/>
      <c r="AA24" s="254"/>
      <c r="AB24" s="254"/>
      <c r="AC24" s="254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</row>
    <row r="25" spans="2:42" x14ac:dyDescent="0.15"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</row>
    <row r="26" spans="2:42" x14ac:dyDescent="0.15">
      <c r="T26" s="364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</row>
    <row r="27" spans="2:42" x14ac:dyDescent="0.15">
      <c r="T27" s="364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</row>
    <row r="28" spans="2:42" x14ac:dyDescent="0.15">
      <c r="D28" s="135"/>
      <c r="E28" s="135"/>
      <c r="F28" s="135"/>
      <c r="G28" s="135"/>
      <c r="H28" s="135"/>
      <c r="I28" s="135"/>
      <c r="J28" s="135"/>
      <c r="T28" s="364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</row>
    <row r="29" spans="2:42" x14ac:dyDescent="0.15">
      <c r="D29" s="135"/>
      <c r="E29" s="135"/>
      <c r="F29" s="135"/>
      <c r="G29" s="135"/>
      <c r="H29" s="135"/>
      <c r="I29" s="135"/>
      <c r="J29" s="135"/>
      <c r="T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</row>
    <row r="30" spans="2:42" ht="13.5" x14ac:dyDescent="0.15">
      <c r="D30" s="135"/>
      <c r="E30" s="183"/>
      <c r="F30" s="183"/>
      <c r="G30" s="183"/>
      <c r="H30" s="183"/>
      <c r="I30" s="183"/>
      <c r="J30" s="135"/>
      <c r="T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</row>
    <row r="31" spans="2:42" ht="13.5" x14ac:dyDescent="0.15">
      <c r="D31" s="135"/>
      <c r="E31" s="183"/>
      <c r="F31" s="183"/>
      <c r="G31" s="183"/>
      <c r="H31" s="183"/>
      <c r="I31" s="183"/>
      <c r="J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</row>
    <row r="32" spans="2:42" ht="13.5" x14ac:dyDescent="0.15">
      <c r="D32" s="135"/>
      <c r="E32" s="183"/>
      <c r="F32" s="183"/>
      <c r="G32" s="183"/>
      <c r="H32" s="183"/>
      <c r="I32" s="183"/>
      <c r="J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</row>
    <row r="33" spans="4:42" ht="13.5" x14ac:dyDescent="0.15">
      <c r="D33" s="135"/>
      <c r="E33" s="183"/>
      <c r="F33" s="183"/>
      <c r="G33" s="183"/>
      <c r="H33" s="183"/>
      <c r="I33" s="183"/>
      <c r="J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</row>
    <row r="34" spans="4:42" x14ac:dyDescent="0.15">
      <c r="D34" s="135"/>
      <c r="E34" s="135"/>
      <c r="F34" s="135"/>
      <c r="G34" s="135"/>
      <c r="H34" s="135"/>
      <c r="I34" s="135"/>
      <c r="J34" s="135"/>
    </row>
    <row r="35" spans="4:42" x14ac:dyDescent="0.15">
      <c r="D35" s="135"/>
      <c r="E35" s="135"/>
      <c r="F35" s="135"/>
      <c r="G35" s="135"/>
      <c r="H35" s="135"/>
      <c r="I35" s="135"/>
      <c r="J35" s="135"/>
    </row>
    <row r="36" spans="4:42" x14ac:dyDescent="0.15">
      <c r="D36" s="135"/>
      <c r="E36" s="135"/>
      <c r="F36" s="135"/>
      <c r="G36" s="135"/>
      <c r="H36" s="135"/>
      <c r="I36" s="135"/>
      <c r="J36" s="135"/>
    </row>
  </sheetData>
  <phoneticPr fontId="6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50"/>
  <sheetViews>
    <sheetView zoomScaleNormal="100" workbookViewId="0"/>
  </sheetViews>
  <sheetFormatPr defaultColWidth="7.5" defaultRowHeight="12" x14ac:dyDescent="0.15"/>
  <cols>
    <col min="1" max="1" width="1" style="286" customWidth="1"/>
    <col min="2" max="2" width="4.125" style="286" customWidth="1"/>
    <col min="3" max="4" width="2.5" style="286" customWidth="1"/>
    <col min="5" max="7" width="7.625" style="286" customWidth="1"/>
    <col min="8" max="8" width="9.125" style="286" customWidth="1"/>
    <col min="9" max="11" width="7.625" style="286" customWidth="1"/>
    <col min="12" max="12" width="9.125" style="286" customWidth="1"/>
    <col min="13" max="15" width="7.625" style="286" customWidth="1"/>
    <col min="16" max="16" width="9.125" style="286" customWidth="1"/>
    <col min="17" max="19" width="7.625" style="286" customWidth="1"/>
    <col min="20" max="20" width="9.125" style="286" customWidth="1"/>
    <col min="21" max="16384" width="7.5" style="286"/>
  </cols>
  <sheetData>
    <row r="1" spans="2:44" ht="15" customHeight="1" x14ac:dyDescent="0.15">
      <c r="B1" s="452"/>
      <c r="C1" s="452"/>
      <c r="D1" s="452"/>
      <c r="V1" s="453"/>
      <c r="W1" s="453"/>
      <c r="X1" s="453"/>
      <c r="Y1" s="454"/>
      <c r="Z1" s="454"/>
      <c r="AA1" s="454"/>
      <c r="AB1" s="454"/>
      <c r="AC1" s="454"/>
      <c r="AD1" s="454"/>
      <c r="AE1" s="454"/>
      <c r="AF1" s="454"/>
      <c r="AG1" s="454"/>
      <c r="AH1" s="454"/>
      <c r="AI1" s="454"/>
      <c r="AJ1" s="454"/>
      <c r="AK1" s="454"/>
      <c r="AL1" s="454"/>
      <c r="AM1" s="454"/>
      <c r="AN1" s="454"/>
      <c r="AO1" s="454"/>
      <c r="AP1" s="454"/>
      <c r="AQ1" s="454"/>
      <c r="AR1" s="454"/>
    </row>
    <row r="2" spans="2:44" ht="12.75" customHeight="1" x14ac:dyDescent="0.15">
      <c r="B2" s="286" t="s">
        <v>167</v>
      </c>
      <c r="C2" s="455"/>
      <c r="D2" s="455"/>
      <c r="V2" s="454"/>
      <c r="W2" s="456"/>
      <c r="X2" s="456"/>
      <c r="Y2" s="454"/>
      <c r="Z2" s="454"/>
      <c r="AA2" s="454"/>
      <c r="AB2" s="454"/>
      <c r="AC2" s="454"/>
      <c r="AD2" s="454"/>
      <c r="AE2" s="454"/>
      <c r="AF2" s="454"/>
      <c r="AG2" s="454"/>
      <c r="AH2" s="454"/>
      <c r="AI2" s="454"/>
      <c r="AJ2" s="454"/>
      <c r="AK2" s="454"/>
      <c r="AL2" s="454"/>
      <c r="AM2" s="454"/>
      <c r="AN2" s="454"/>
      <c r="AO2" s="454"/>
      <c r="AP2" s="454"/>
      <c r="AQ2" s="454"/>
      <c r="AR2" s="454"/>
    </row>
    <row r="3" spans="2:44" ht="12.75" customHeight="1" x14ac:dyDescent="0.15">
      <c r="B3" s="455"/>
      <c r="C3" s="455"/>
      <c r="D3" s="455"/>
      <c r="P3" s="457"/>
      <c r="T3" s="457" t="s">
        <v>89</v>
      </c>
      <c r="V3" s="456"/>
      <c r="W3" s="456"/>
      <c r="X3" s="456"/>
      <c r="Y3" s="454"/>
      <c r="Z3" s="454"/>
      <c r="AA3" s="454"/>
      <c r="AB3" s="454"/>
      <c r="AC3" s="454"/>
      <c r="AD3" s="454"/>
      <c r="AE3" s="454"/>
      <c r="AF3" s="454"/>
      <c r="AG3" s="454"/>
      <c r="AH3" s="454"/>
      <c r="AI3" s="454"/>
      <c r="AJ3" s="458"/>
      <c r="AK3" s="454"/>
      <c r="AL3" s="454"/>
      <c r="AM3" s="454"/>
      <c r="AN3" s="458"/>
      <c r="AO3" s="454"/>
      <c r="AP3" s="454"/>
      <c r="AQ3" s="454"/>
      <c r="AR3" s="454"/>
    </row>
    <row r="4" spans="2:44" ht="3.75" customHeight="1" x14ac:dyDescent="0.15"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V4" s="454"/>
      <c r="W4" s="454"/>
      <c r="X4" s="454"/>
      <c r="Y4" s="454"/>
      <c r="Z4" s="454"/>
      <c r="AA4" s="454"/>
      <c r="AB4" s="454"/>
      <c r="AC4" s="454"/>
      <c r="AD4" s="454"/>
      <c r="AE4" s="454"/>
      <c r="AF4" s="454"/>
      <c r="AG4" s="454"/>
      <c r="AH4" s="454"/>
      <c r="AI4" s="454"/>
      <c r="AJ4" s="454"/>
      <c r="AK4" s="454"/>
      <c r="AL4" s="454"/>
      <c r="AM4" s="454"/>
      <c r="AN4" s="454"/>
      <c r="AO4" s="454"/>
      <c r="AP4" s="454"/>
      <c r="AQ4" s="454"/>
      <c r="AR4" s="454"/>
    </row>
    <row r="5" spans="2:44" ht="14.25" customHeight="1" x14ac:dyDescent="0.15">
      <c r="B5" s="460"/>
      <c r="C5" s="461" t="s">
        <v>308</v>
      </c>
      <c r="D5" s="462"/>
      <c r="E5" s="463">
        <v>4</v>
      </c>
      <c r="F5" s="464"/>
      <c r="G5" s="464"/>
      <c r="H5" s="465"/>
      <c r="I5" s="463">
        <v>3</v>
      </c>
      <c r="J5" s="464"/>
      <c r="K5" s="464"/>
      <c r="L5" s="465"/>
      <c r="M5" s="463">
        <v>2</v>
      </c>
      <c r="N5" s="464"/>
      <c r="O5" s="464"/>
      <c r="P5" s="465"/>
      <c r="Q5" s="463">
        <v>3</v>
      </c>
      <c r="R5" s="464"/>
      <c r="S5" s="464"/>
      <c r="T5" s="465"/>
      <c r="V5" s="456"/>
      <c r="W5" s="466"/>
      <c r="X5" s="466"/>
      <c r="Y5" s="467"/>
      <c r="Z5" s="467"/>
      <c r="AA5" s="467"/>
      <c r="AB5" s="467"/>
      <c r="AC5" s="467"/>
      <c r="AD5" s="467"/>
      <c r="AE5" s="467"/>
      <c r="AF5" s="467"/>
      <c r="AG5" s="467"/>
      <c r="AH5" s="467"/>
      <c r="AI5" s="467"/>
      <c r="AJ5" s="467"/>
      <c r="AK5" s="467"/>
      <c r="AL5" s="467"/>
      <c r="AM5" s="467"/>
      <c r="AN5" s="467"/>
      <c r="AO5" s="454"/>
      <c r="AP5" s="454"/>
      <c r="AQ5" s="454"/>
      <c r="AR5" s="454"/>
    </row>
    <row r="6" spans="2:44" ht="14.25" customHeight="1" x14ac:dyDescent="0.15">
      <c r="B6" s="468"/>
      <c r="C6" s="461" t="s">
        <v>309</v>
      </c>
      <c r="D6" s="462"/>
      <c r="E6" s="463" t="s">
        <v>171</v>
      </c>
      <c r="F6" s="464"/>
      <c r="G6" s="464"/>
      <c r="H6" s="465"/>
      <c r="I6" s="463" t="s">
        <v>171</v>
      </c>
      <c r="J6" s="464"/>
      <c r="K6" s="464"/>
      <c r="L6" s="465"/>
      <c r="M6" s="463" t="s">
        <v>310</v>
      </c>
      <c r="N6" s="464"/>
      <c r="O6" s="464"/>
      <c r="P6" s="465"/>
      <c r="Q6" s="463" t="s">
        <v>173</v>
      </c>
      <c r="R6" s="464"/>
      <c r="S6" s="464"/>
      <c r="T6" s="465"/>
      <c r="V6" s="456"/>
      <c r="W6" s="466"/>
      <c r="X6" s="466"/>
      <c r="Y6" s="467"/>
      <c r="Z6" s="467"/>
      <c r="AA6" s="467"/>
      <c r="AB6" s="467"/>
      <c r="AC6" s="467"/>
      <c r="AD6" s="467"/>
      <c r="AE6" s="467"/>
      <c r="AF6" s="467"/>
      <c r="AG6" s="467"/>
      <c r="AH6" s="467"/>
      <c r="AI6" s="467"/>
      <c r="AJ6" s="467"/>
      <c r="AK6" s="467"/>
      <c r="AL6" s="467"/>
      <c r="AM6" s="467"/>
      <c r="AN6" s="467"/>
      <c r="AO6" s="454"/>
      <c r="AP6" s="454"/>
      <c r="AQ6" s="454"/>
      <c r="AR6" s="454"/>
    </row>
    <row r="7" spans="2:44" ht="14.25" customHeight="1" x14ac:dyDescent="0.15">
      <c r="B7" s="370" t="s">
        <v>264</v>
      </c>
      <c r="C7" s="469"/>
      <c r="D7" s="354"/>
      <c r="E7" s="470" t="s">
        <v>281</v>
      </c>
      <c r="F7" s="470" t="s">
        <v>174</v>
      </c>
      <c r="G7" s="471" t="s">
        <v>175</v>
      </c>
      <c r="H7" s="470" t="s">
        <v>100</v>
      </c>
      <c r="I7" s="470" t="s">
        <v>281</v>
      </c>
      <c r="J7" s="470" t="s">
        <v>174</v>
      </c>
      <c r="K7" s="471" t="s">
        <v>175</v>
      </c>
      <c r="L7" s="470" t="s">
        <v>100</v>
      </c>
      <c r="M7" s="470" t="s">
        <v>281</v>
      </c>
      <c r="N7" s="470" t="s">
        <v>174</v>
      </c>
      <c r="O7" s="471" t="s">
        <v>175</v>
      </c>
      <c r="P7" s="470" t="s">
        <v>100</v>
      </c>
      <c r="Q7" s="470" t="s">
        <v>281</v>
      </c>
      <c r="R7" s="470" t="s">
        <v>174</v>
      </c>
      <c r="S7" s="471" t="s">
        <v>175</v>
      </c>
      <c r="T7" s="470" t="s">
        <v>100</v>
      </c>
      <c r="V7" s="389"/>
      <c r="W7" s="389"/>
      <c r="X7" s="389"/>
      <c r="Y7" s="472"/>
      <c r="Z7" s="472"/>
      <c r="AA7" s="473"/>
      <c r="AB7" s="472"/>
      <c r="AC7" s="472"/>
      <c r="AD7" s="472"/>
      <c r="AE7" s="473"/>
      <c r="AF7" s="472"/>
      <c r="AG7" s="472"/>
      <c r="AH7" s="472"/>
      <c r="AI7" s="473"/>
      <c r="AJ7" s="472"/>
      <c r="AK7" s="472"/>
      <c r="AL7" s="472"/>
      <c r="AM7" s="473"/>
      <c r="AN7" s="472"/>
      <c r="AO7" s="454"/>
      <c r="AP7" s="454"/>
      <c r="AQ7" s="454"/>
      <c r="AR7" s="454"/>
    </row>
    <row r="8" spans="2:44" ht="14.25" customHeight="1" x14ac:dyDescent="0.15">
      <c r="B8" s="474" t="s">
        <v>265</v>
      </c>
      <c r="C8" s="475">
        <v>21</v>
      </c>
      <c r="D8" s="476" t="s">
        <v>266</v>
      </c>
      <c r="E8" s="477">
        <v>2310</v>
      </c>
      <c r="F8" s="477">
        <v>3297</v>
      </c>
      <c r="G8" s="477">
        <v>2875</v>
      </c>
      <c r="H8" s="477">
        <v>725583</v>
      </c>
      <c r="I8" s="477">
        <v>1995</v>
      </c>
      <c r="J8" s="477">
        <v>2835</v>
      </c>
      <c r="K8" s="477">
        <v>2475</v>
      </c>
      <c r="L8" s="477">
        <v>967057</v>
      </c>
      <c r="M8" s="477">
        <v>1260</v>
      </c>
      <c r="N8" s="477">
        <v>1680</v>
      </c>
      <c r="O8" s="477">
        <v>1443</v>
      </c>
      <c r="P8" s="477">
        <v>711650</v>
      </c>
      <c r="Q8" s="477">
        <v>1680</v>
      </c>
      <c r="R8" s="477">
        <v>2485</v>
      </c>
      <c r="S8" s="477">
        <v>2135</v>
      </c>
      <c r="T8" s="477">
        <v>792497</v>
      </c>
      <c r="U8" s="454"/>
      <c r="V8" s="139"/>
      <c r="W8" s="475"/>
      <c r="X8" s="135"/>
      <c r="Y8" s="478"/>
      <c r="Z8" s="478"/>
      <c r="AA8" s="478"/>
      <c r="AB8" s="478"/>
      <c r="AC8" s="478"/>
      <c r="AD8" s="478"/>
      <c r="AE8" s="478"/>
      <c r="AF8" s="478"/>
      <c r="AG8" s="478"/>
      <c r="AH8" s="478"/>
      <c r="AI8" s="478"/>
      <c r="AJ8" s="478"/>
      <c r="AK8" s="478"/>
      <c r="AL8" s="478"/>
      <c r="AM8" s="478"/>
      <c r="AN8" s="478"/>
      <c r="AO8" s="454"/>
      <c r="AP8" s="454"/>
      <c r="AQ8" s="454"/>
      <c r="AR8" s="454"/>
    </row>
    <row r="9" spans="2:44" ht="14.25" customHeight="1" x14ac:dyDescent="0.15">
      <c r="B9" s="474"/>
      <c r="C9" s="475">
        <v>22</v>
      </c>
      <c r="D9" s="476"/>
      <c r="E9" s="477">
        <v>2310</v>
      </c>
      <c r="F9" s="477">
        <v>3280</v>
      </c>
      <c r="G9" s="477">
        <v>2787</v>
      </c>
      <c r="H9" s="477">
        <v>576426</v>
      </c>
      <c r="I9" s="479">
        <v>2100</v>
      </c>
      <c r="J9" s="477">
        <v>2756</v>
      </c>
      <c r="K9" s="248">
        <v>2465</v>
      </c>
      <c r="L9" s="477">
        <v>1003771</v>
      </c>
      <c r="M9" s="477">
        <v>1198</v>
      </c>
      <c r="N9" s="477">
        <v>1575</v>
      </c>
      <c r="O9" s="248">
        <v>1364</v>
      </c>
      <c r="P9" s="477">
        <v>633610</v>
      </c>
      <c r="Q9" s="477">
        <v>1680</v>
      </c>
      <c r="R9" s="479">
        <v>2520</v>
      </c>
      <c r="S9" s="248">
        <v>2103</v>
      </c>
      <c r="T9" s="479">
        <v>968302</v>
      </c>
      <c r="U9" s="454"/>
      <c r="V9" s="458"/>
      <c r="W9" s="475"/>
      <c r="X9" s="475"/>
      <c r="Y9" s="478"/>
      <c r="Z9" s="478"/>
      <c r="AA9" s="478"/>
      <c r="AB9" s="478"/>
      <c r="AC9" s="478"/>
      <c r="AD9" s="478"/>
      <c r="AE9" s="478"/>
      <c r="AF9" s="478"/>
      <c r="AG9" s="478"/>
      <c r="AH9" s="478"/>
      <c r="AI9" s="478"/>
      <c r="AJ9" s="478"/>
      <c r="AK9" s="478"/>
      <c r="AL9" s="478"/>
      <c r="AM9" s="478"/>
      <c r="AN9" s="478"/>
      <c r="AO9" s="454"/>
      <c r="AP9" s="454"/>
      <c r="AQ9" s="454"/>
      <c r="AR9" s="454"/>
    </row>
    <row r="10" spans="2:44" ht="14.25" customHeight="1" x14ac:dyDescent="0.15">
      <c r="B10" s="474"/>
      <c r="C10" s="475">
        <v>23</v>
      </c>
      <c r="D10" s="476"/>
      <c r="E10" s="477">
        <v>2375</v>
      </c>
      <c r="F10" s="477">
        <v>3360</v>
      </c>
      <c r="G10" s="477">
        <v>2782</v>
      </c>
      <c r="H10" s="477">
        <v>573076</v>
      </c>
      <c r="I10" s="162">
        <v>2079.7350000000001</v>
      </c>
      <c r="J10" s="162">
        <v>2677.5</v>
      </c>
      <c r="K10" s="162">
        <v>2444.2656950403907</v>
      </c>
      <c r="L10" s="162">
        <v>853057.10000000021</v>
      </c>
      <c r="M10" s="162">
        <v>966</v>
      </c>
      <c r="N10" s="162">
        <v>1720.95</v>
      </c>
      <c r="O10" s="162">
        <v>1308.3583822253722</v>
      </c>
      <c r="P10" s="162">
        <v>802859.9</v>
      </c>
      <c r="Q10" s="162">
        <v>1890</v>
      </c>
      <c r="R10" s="162">
        <v>2520</v>
      </c>
      <c r="S10" s="162">
        <v>2143.9757885504296</v>
      </c>
      <c r="T10" s="163">
        <v>1050836.0999999999</v>
      </c>
      <c r="U10" s="454"/>
      <c r="V10" s="458"/>
      <c r="W10" s="475"/>
      <c r="X10" s="475"/>
      <c r="Y10" s="478"/>
      <c r="Z10" s="478"/>
      <c r="AA10" s="478"/>
      <c r="AB10" s="478"/>
      <c r="AC10" s="478"/>
      <c r="AD10" s="478"/>
      <c r="AE10" s="478"/>
      <c r="AF10" s="478"/>
      <c r="AG10" s="478"/>
      <c r="AH10" s="478"/>
      <c r="AI10" s="478"/>
      <c r="AJ10" s="478"/>
      <c r="AK10" s="478"/>
      <c r="AL10" s="478"/>
      <c r="AM10" s="478"/>
      <c r="AN10" s="478"/>
      <c r="AO10" s="454"/>
      <c r="AP10" s="454"/>
      <c r="AQ10" s="454"/>
      <c r="AR10" s="454"/>
    </row>
    <row r="11" spans="2:44" ht="14.25" customHeight="1" x14ac:dyDescent="0.15">
      <c r="B11" s="474"/>
      <c r="C11" s="475">
        <v>24</v>
      </c>
      <c r="D11" s="476"/>
      <c r="E11" s="480">
        <v>2165</v>
      </c>
      <c r="F11" s="480">
        <v>3698</v>
      </c>
      <c r="G11" s="480">
        <v>2850</v>
      </c>
      <c r="H11" s="481">
        <v>484901.89999999997</v>
      </c>
      <c r="I11" s="480">
        <v>2152.5</v>
      </c>
      <c r="J11" s="480">
        <v>2625</v>
      </c>
      <c r="K11" s="164">
        <v>2228</v>
      </c>
      <c r="L11" s="480">
        <v>1571811.0999999999</v>
      </c>
      <c r="M11" s="480">
        <v>896.7</v>
      </c>
      <c r="N11" s="480">
        <v>2467.5</v>
      </c>
      <c r="O11" s="164">
        <v>1190.7296475764488</v>
      </c>
      <c r="P11" s="480">
        <v>1012454.7000000002</v>
      </c>
      <c r="Q11" s="480">
        <v>1680</v>
      </c>
      <c r="R11" s="480">
        <v>2520</v>
      </c>
      <c r="S11" s="164">
        <v>1951.0670229522582</v>
      </c>
      <c r="T11" s="481">
        <v>1205086.3999999999</v>
      </c>
      <c r="U11" s="454"/>
      <c r="V11" s="458"/>
      <c r="W11" s="475"/>
      <c r="X11" s="475"/>
      <c r="Y11" s="478"/>
      <c r="Z11" s="478"/>
      <c r="AA11" s="478"/>
      <c r="AB11" s="478"/>
      <c r="AC11" s="478"/>
      <c r="AD11" s="478"/>
      <c r="AE11" s="364"/>
      <c r="AF11" s="478"/>
      <c r="AG11" s="478"/>
      <c r="AH11" s="478"/>
      <c r="AI11" s="364"/>
      <c r="AJ11" s="478"/>
      <c r="AK11" s="478"/>
      <c r="AL11" s="478"/>
      <c r="AM11" s="364"/>
      <c r="AN11" s="478"/>
      <c r="AO11" s="454"/>
      <c r="AP11" s="454"/>
      <c r="AQ11" s="454"/>
      <c r="AR11" s="454"/>
    </row>
    <row r="12" spans="2:44" ht="14.25" customHeight="1" x14ac:dyDescent="0.15">
      <c r="B12" s="482"/>
      <c r="C12" s="483">
        <v>25</v>
      </c>
      <c r="D12" s="484"/>
      <c r="E12" s="485">
        <v>2508</v>
      </c>
      <c r="F12" s="485">
        <v>3480</v>
      </c>
      <c r="G12" s="485">
        <v>2978</v>
      </c>
      <c r="H12" s="485">
        <v>495740</v>
      </c>
      <c r="I12" s="368">
        <v>2205</v>
      </c>
      <c r="J12" s="368">
        <v>3250.8</v>
      </c>
      <c r="K12" s="368">
        <v>2782.5354944634341</v>
      </c>
      <c r="L12" s="369">
        <v>1945886.6000000003</v>
      </c>
      <c r="M12" s="430">
        <v>1050</v>
      </c>
      <c r="N12" s="430">
        <v>1659</v>
      </c>
      <c r="O12" s="430">
        <v>1407.2373028867189</v>
      </c>
      <c r="P12" s="431">
        <v>1435492.9999999998</v>
      </c>
      <c r="Q12" s="368">
        <v>1732.5</v>
      </c>
      <c r="R12" s="368">
        <v>2730</v>
      </c>
      <c r="S12" s="368">
        <v>2176.1910344227981</v>
      </c>
      <c r="T12" s="369">
        <v>1380386.7</v>
      </c>
      <c r="U12" s="454"/>
      <c r="V12" s="458"/>
      <c r="W12" s="475"/>
      <c r="X12" s="475"/>
      <c r="Y12" s="478"/>
      <c r="Z12" s="478"/>
      <c r="AA12" s="478"/>
      <c r="AB12" s="478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454"/>
      <c r="AP12" s="454"/>
      <c r="AQ12" s="454"/>
      <c r="AR12" s="454"/>
    </row>
    <row r="13" spans="2:44" ht="14.25" customHeight="1" x14ac:dyDescent="0.15">
      <c r="B13" s="486" t="s">
        <v>311</v>
      </c>
      <c r="C13" s="454">
        <v>8</v>
      </c>
      <c r="D13" s="487" t="s">
        <v>312</v>
      </c>
      <c r="E13" s="488">
        <v>2520</v>
      </c>
      <c r="F13" s="488">
        <v>3437</v>
      </c>
      <c r="G13" s="488">
        <v>2863</v>
      </c>
      <c r="H13" s="488">
        <v>45433.9</v>
      </c>
      <c r="I13" s="248">
        <v>2205</v>
      </c>
      <c r="J13" s="248">
        <v>2572.5</v>
      </c>
      <c r="K13" s="248">
        <v>2372.4460213361008</v>
      </c>
      <c r="L13" s="248">
        <v>175547.9</v>
      </c>
      <c r="M13" s="435">
        <v>1137.0450000000001</v>
      </c>
      <c r="N13" s="435">
        <v>1426.95</v>
      </c>
      <c r="O13" s="435">
        <v>1339.0527193055229</v>
      </c>
      <c r="P13" s="435">
        <v>87639.8</v>
      </c>
      <c r="Q13" s="248">
        <v>1785</v>
      </c>
      <c r="R13" s="248">
        <v>2467.5</v>
      </c>
      <c r="S13" s="248">
        <v>2037.0993101167571</v>
      </c>
      <c r="T13" s="366">
        <v>92487</v>
      </c>
      <c r="U13" s="454"/>
      <c r="V13" s="454"/>
      <c r="W13" s="454"/>
      <c r="X13" s="454"/>
      <c r="Y13" s="489"/>
      <c r="Z13" s="489"/>
      <c r="AA13" s="489"/>
      <c r="AB13" s="489"/>
      <c r="AC13" s="364"/>
      <c r="AD13" s="364"/>
      <c r="AE13" s="364"/>
      <c r="AF13" s="364"/>
      <c r="AG13" s="433"/>
      <c r="AH13" s="433"/>
      <c r="AI13" s="433"/>
      <c r="AJ13" s="433"/>
      <c r="AK13" s="364"/>
      <c r="AL13" s="364"/>
      <c r="AM13" s="364"/>
      <c r="AN13" s="364"/>
      <c r="AO13" s="454"/>
      <c r="AP13" s="454"/>
      <c r="AQ13" s="454"/>
      <c r="AR13" s="454"/>
    </row>
    <row r="14" spans="2:44" ht="14.25" customHeight="1" x14ac:dyDescent="0.15">
      <c r="B14" s="486"/>
      <c r="C14" s="454">
        <v>9</v>
      </c>
      <c r="D14" s="487"/>
      <c r="E14" s="488">
        <v>2520</v>
      </c>
      <c r="F14" s="488">
        <v>3359</v>
      </c>
      <c r="G14" s="488">
        <v>2863</v>
      </c>
      <c r="H14" s="488">
        <v>40223</v>
      </c>
      <c r="I14" s="248">
        <v>2184</v>
      </c>
      <c r="J14" s="248">
        <v>2572.5</v>
      </c>
      <c r="K14" s="248">
        <v>2401.1625720823795</v>
      </c>
      <c r="L14" s="248">
        <v>126206.8</v>
      </c>
      <c r="M14" s="435">
        <v>1785</v>
      </c>
      <c r="N14" s="435">
        <v>2467.5</v>
      </c>
      <c r="O14" s="435">
        <v>2072.3411161110835</v>
      </c>
      <c r="P14" s="435">
        <v>98895.700000000012</v>
      </c>
      <c r="Q14" s="248">
        <v>1785</v>
      </c>
      <c r="R14" s="248">
        <v>2467.5</v>
      </c>
      <c r="S14" s="248">
        <v>2072.3411161110835</v>
      </c>
      <c r="T14" s="366">
        <v>98895.700000000012</v>
      </c>
      <c r="U14" s="454"/>
      <c r="V14" s="454"/>
      <c r="W14" s="454"/>
      <c r="X14" s="454"/>
      <c r="Y14" s="489"/>
      <c r="Z14" s="489"/>
      <c r="AA14" s="489"/>
      <c r="AB14" s="489"/>
      <c r="AC14" s="364"/>
      <c r="AD14" s="364"/>
      <c r="AE14" s="364"/>
      <c r="AF14" s="364"/>
      <c r="AG14" s="433"/>
      <c r="AH14" s="433"/>
      <c r="AI14" s="433"/>
      <c r="AJ14" s="433"/>
      <c r="AK14" s="364"/>
      <c r="AL14" s="364"/>
      <c r="AM14" s="364"/>
      <c r="AN14" s="364"/>
      <c r="AO14" s="454"/>
      <c r="AP14" s="454"/>
      <c r="AQ14" s="454"/>
      <c r="AR14" s="454"/>
    </row>
    <row r="15" spans="2:44" ht="14.25" customHeight="1" x14ac:dyDescent="0.15">
      <c r="B15" s="486"/>
      <c r="C15" s="454">
        <v>10</v>
      </c>
      <c r="D15" s="487"/>
      <c r="E15" s="488">
        <v>2520</v>
      </c>
      <c r="F15" s="488">
        <v>3474</v>
      </c>
      <c r="G15" s="488">
        <v>2867</v>
      </c>
      <c r="H15" s="488">
        <v>39160</v>
      </c>
      <c r="I15" s="248">
        <v>2205</v>
      </c>
      <c r="J15" s="248">
        <v>2572.5</v>
      </c>
      <c r="K15" s="248">
        <v>2427.4036320851806</v>
      </c>
      <c r="L15" s="248">
        <v>157478.79999999999</v>
      </c>
      <c r="M15" s="435">
        <v>1060.5</v>
      </c>
      <c r="N15" s="435">
        <v>1487.8500000000001</v>
      </c>
      <c r="O15" s="435">
        <v>1303.4046897653029</v>
      </c>
      <c r="P15" s="435">
        <v>107009.19999999998</v>
      </c>
      <c r="Q15" s="248">
        <v>1748.67</v>
      </c>
      <c r="R15" s="248">
        <v>2467.5</v>
      </c>
      <c r="S15" s="248">
        <v>2033.5176939453884</v>
      </c>
      <c r="T15" s="366">
        <v>135017.29999999999</v>
      </c>
      <c r="U15" s="454"/>
      <c r="V15" s="454"/>
      <c r="W15" s="454"/>
      <c r="X15" s="454"/>
      <c r="Y15" s="489"/>
      <c r="Z15" s="489"/>
      <c r="AA15" s="489"/>
      <c r="AB15" s="489"/>
      <c r="AC15" s="364"/>
      <c r="AD15" s="364"/>
      <c r="AE15" s="364"/>
      <c r="AF15" s="364"/>
      <c r="AG15" s="433"/>
      <c r="AH15" s="433"/>
      <c r="AI15" s="433"/>
      <c r="AJ15" s="433"/>
      <c r="AK15" s="364"/>
      <c r="AL15" s="364"/>
      <c r="AM15" s="364"/>
      <c r="AN15" s="364"/>
      <c r="AO15" s="454"/>
      <c r="AP15" s="454"/>
      <c r="AQ15" s="454"/>
      <c r="AR15" s="454"/>
    </row>
    <row r="16" spans="2:44" ht="14.25" customHeight="1" x14ac:dyDescent="0.15">
      <c r="B16" s="486"/>
      <c r="C16" s="454">
        <v>11</v>
      </c>
      <c r="D16" s="487"/>
      <c r="E16" s="488">
        <v>2415</v>
      </c>
      <c r="F16" s="488">
        <v>3045</v>
      </c>
      <c r="G16" s="488">
        <v>2787</v>
      </c>
      <c r="H16" s="488">
        <v>40790.1</v>
      </c>
      <c r="I16" s="248">
        <v>2199.75</v>
      </c>
      <c r="J16" s="248">
        <v>2625</v>
      </c>
      <c r="K16" s="248">
        <v>2440.6973392210148</v>
      </c>
      <c r="L16" s="248">
        <v>161070.20000000001</v>
      </c>
      <c r="M16" s="435">
        <v>997.5</v>
      </c>
      <c r="N16" s="435">
        <v>1522.5</v>
      </c>
      <c r="O16" s="435">
        <v>1266.6739514205544</v>
      </c>
      <c r="P16" s="435">
        <v>100133.8</v>
      </c>
      <c r="Q16" s="248">
        <v>1785</v>
      </c>
      <c r="R16" s="248">
        <v>2520</v>
      </c>
      <c r="S16" s="248">
        <v>2050.8120680138732</v>
      </c>
      <c r="T16" s="366">
        <v>120369.40000000001</v>
      </c>
      <c r="U16" s="454"/>
      <c r="V16" s="454"/>
      <c r="W16" s="454"/>
      <c r="X16" s="454"/>
      <c r="Y16" s="489"/>
      <c r="Z16" s="489"/>
      <c r="AA16" s="489"/>
      <c r="AB16" s="489"/>
      <c r="AC16" s="364"/>
      <c r="AD16" s="364"/>
      <c r="AE16" s="364"/>
      <c r="AF16" s="364"/>
      <c r="AG16" s="433"/>
      <c r="AH16" s="433"/>
      <c r="AI16" s="433"/>
      <c r="AJ16" s="433"/>
      <c r="AK16" s="364"/>
      <c r="AL16" s="364"/>
      <c r="AM16" s="364"/>
      <c r="AN16" s="364"/>
      <c r="AO16" s="454"/>
      <c r="AP16" s="454"/>
      <c r="AQ16" s="454"/>
      <c r="AR16" s="454"/>
    </row>
    <row r="17" spans="2:44" ht="14.25" customHeight="1" x14ac:dyDescent="0.15">
      <c r="B17" s="486"/>
      <c r="C17" s="454">
        <v>12</v>
      </c>
      <c r="D17" s="487"/>
      <c r="E17" s="488">
        <v>2415</v>
      </c>
      <c r="F17" s="488">
        <v>3045</v>
      </c>
      <c r="G17" s="488">
        <v>2787</v>
      </c>
      <c r="H17" s="488">
        <v>40790.1</v>
      </c>
      <c r="I17" s="248">
        <v>2199.75</v>
      </c>
      <c r="J17" s="366">
        <v>2625</v>
      </c>
      <c r="K17" s="248">
        <v>2440.6973392210148</v>
      </c>
      <c r="L17" s="248">
        <v>161070.20000000001</v>
      </c>
      <c r="M17" s="435">
        <v>997.5</v>
      </c>
      <c r="N17" s="435">
        <v>1522.5</v>
      </c>
      <c r="O17" s="435">
        <v>1266.6739514205544</v>
      </c>
      <c r="P17" s="435">
        <v>100133.8</v>
      </c>
      <c r="Q17" s="248">
        <v>1785</v>
      </c>
      <c r="R17" s="248">
        <v>2520</v>
      </c>
      <c r="S17" s="248">
        <v>2050.8120680138732</v>
      </c>
      <c r="T17" s="366">
        <v>120369.40000000001</v>
      </c>
      <c r="U17" s="454"/>
      <c r="V17" s="454"/>
      <c r="W17" s="454"/>
      <c r="X17" s="454"/>
      <c r="Y17" s="489"/>
      <c r="Z17" s="489"/>
      <c r="AA17" s="489"/>
      <c r="AB17" s="489"/>
      <c r="AC17" s="364"/>
      <c r="AD17" s="364"/>
      <c r="AE17" s="364"/>
      <c r="AF17" s="364"/>
      <c r="AG17" s="433"/>
      <c r="AH17" s="433"/>
      <c r="AI17" s="433"/>
      <c r="AJ17" s="433"/>
      <c r="AK17" s="364"/>
      <c r="AL17" s="364"/>
      <c r="AM17" s="364"/>
      <c r="AN17" s="364"/>
      <c r="AO17" s="454"/>
      <c r="AP17" s="454"/>
      <c r="AQ17" s="454"/>
      <c r="AR17" s="454"/>
    </row>
    <row r="18" spans="2:44" ht="14.25" customHeight="1" x14ac:dyDescent="0.15">
      <c r="B18" s="486" t="s">
        <v>313</v>
      </c>
      <c r="C18" s="454">
        <v>1</v>
      </c>
      <c r="D18" s="487" t="s">
        <v>312</v>
      </c>
      <c r="E18" s="488">
        <v>2584</v>
      </c>
      <c r="F18" s="488">
        <v>3169</v>
      </c>
      <c r="G18" s="488">
        <v>2927</v>
      </c>
      <c r="H18" s="488">
        <v>29502</v>
      </c>
      <c r="I18" s="248">
        <v>2310</v>
      </c>
      <c r="J18" s="248">
        <v>3063.9</v>
      </c>
      <c r="K18" s="248">
        <v>2696.6589470933895</v>
      </c>
      <c r="L18" s="248">
        <v>190494.6</v>
      </c>
      <c r="M18" s="435">
        <v>1050</v>
      </c>
      <c r="N18" s="435">
        <v>1522.5</v>
      </c>
      <c r="O18" s="435">
        <v>1314.8483045502196</v>
      </c>
      <c r="P18" s="435">
        <v>98123.6</v>
      </c>
      <c r="Q18" s="248">
        <v>1732.5</v>
      </c>
      <c r="R18" s="248">
        <v>2504.25</v>
      </c>
      <c r="S18" s="248">
        <v>2073.4205320876554</v>
      </c>
      <c r="T18" s="366">
        <v>121398.30000000002</v>
      </c>
      <c r="U18" s="454"/>
      <c r="V18" s="454"/>
      <c r="W18" s="454"/>
      <c r="X18" s="454"/>
      <c r="Y18" s="489"/>
      <c r="Z18" s="489"/>
      <c r="AA18" s="489"/>
      <c r="AB18" s="489"/>
      <c r="AC18" s="364"/>
      <c r="AD18" s="364"/>
      <c r="AE18" s="364"/>
      <c r="AF18" s="364"/>
      <c r="AG18" s="433"/>
      <c r="AH18" s="433"/>
      <c r="AI18" s="433"/>
      <c r="AJ18" s="433"/>
      <c r="AK18" s="364"/>
      <c r="AL18" s="364"/>
      <c r="AM18" s="364"/>
      <c r="AN18" s="364"/>
      <c r="AO18" s="454"/>
      <c r="AP18" s="454"/>
      <c r="AQ18" s="454"/>
      <c r="AR18" s="454"/>
    </row>
    <row r="19" spans="2:44" ht="14.25" customHeight="1" x14ac:dyDescent="0.15">
      <c r="B19" s="486"/>
      <c r="C19" s="454">
        <v>2</v>
      </c>
      <c r="D19" s="487"/>
      <c r="E19" s="488">
        <v>2615</v>
      </c>
      <c r="F19" s="488">
        <v>3155</v>
      </c>
      <c r="G19" s="488">
        <v>2914</v>
      </c>
      <c r="H19" s="488">
        <v>26689.200000000001</v>
      </c>
      <c r="I19" s="248">
        <v>2310</v>
      </c>
      <c r="J19" s="248">
        <v>3079.65</v>
      </c>
      <c r="K19" s="248">
        <v>2668.0558063308804</v>
      </c>
      <c r="L19" s="248">
        <v>138782.09999999998</v>
      </c>
      <c r="M19" s="435">
        <v>1171.8</v>
      </c>
      <c r="N19" s="435">
        <v>1554</v>
      </c>
      <c r="O19" s="435">
        <v>1393.7865647230901</v>
      </c>
      <c r="P19" s="435">
        <v>83107.600000000006</v>
      </c>
      <c r="Q19" s="248">
        <v>1732.5</v>
      </c>
      <c r="R19" s="248">
        <v>2467.5</v>
      </c>
      <c r="S19" s="248">
        <v>2018.3028960065092</v>
      </c>
      <c r="T19" s="366">
        <v>119358.39999999999</v>
      </c>
      <c r="U19" s="454"/>
      <c r="V19" s="454"/>
      <c r="W19" s="454"/>
      <c r="X19" s="454"/>
      <c r="Y19" s="489"/>
      <c r="Z19" s="489"/>
      <c r="AA19" s="489"/>
      <c r="AB19" s="489"/>
      <c r="AC19" s="364"/>
      <c r="AD19" s="364"/>
      <c r="AE19" s="364"/>
      <c r="AF19" s="364"/>
      <c r="AG19" s="433"/>
      <c r="AH19" s="433"/>
      <c r="AI19" s="433"/>
      <c r="AJ19" s="433"/>
      <c r="AK19" s="364"/>
      <c r="AL19" s="364"/>
      <c r="AM19" s="364"/>
      <c r="AN19" s="364"/>
      <c r="AO19" s="454"/>
      <c r="AP19" s="454"/>
      <c r="AQ19" s="454"/>
      <c r="AR19" s="454"/>
    </row>
    <row r="20" spans="2:44" ht="14.25" customHeight="1" x14ac:dyDescent="0.15">
      <c r="B20" s="486"/>
      <c r="C20" s="454">
        <v>3</v>
      </c>
      <c r="D20" s="487"/>
      <c r="E20" s="488">
        <v>2508</v>
      </c>
      <c r="F20" s="488">
        <v>3248</v>
      </c>
      <c r="G20" s="488">
        <v>2900</v>
      </c>
      <c r="H20" s="488">
        <v>39795.4</v>
      </c>
      <c r="I20" s="248">
        <v>2205</v>
      </c>
      <c r="J20" s="248">
        <v>3150</v>
      </c>
      <c r="K20" s="248">
        <v>2623.8272868688659</v>
      </c>
      <c r="L20" s="248">
        <v>157890.9</v>
      </c>
      <c r="M20" s="435">
        <v>1207.5</v>
      </c>
      <c r="N20" s="435">
        <v>1585.5</v>
      </c>
      <c r="O20" s="435">
        <v>1384.056851360252</v>
      </c>
      <c r="P20" s="435">
        <v>109013.9</v>
      </c>
      <c r="Q20" s="248">
        <v>1732.5</v>
      </c>
      <c r="R20" s="248">
        <v>2486.4</v>
      </c>
      <c r="S20" s="248">
        <v>2078.1704174078523</v>
      </c>
      <c r="T20" s="366">
        <v>96898.3</v>
      </c>
      <c r="U20" s="454"/>
      <c r="V20" s="454"/>
      <c r="W20" s="454"/>
      <c r="X20" s="454"/>
      <c r="Y20" s="490"/>
      <c r="Z20" s="490"/>
      <c r="AA20" s="490"/>
      <c r="AB20" s="490"/>
      <c r="AC20" s="491"/>
      <c r="AD20" s="491"/>
      <c r="AE20" s="491"/>
      <c r="AF20" s="491"/>
      <c r="AG20" s="491"/>
      <c r="AH20" s="491"/>
      <c r="AI20" s="491"/>
      <c r="AJ20" s="491"/>
      <c r="AK20" s="491"/>
      <c r="AL20" s="491"/>
      <c r="AM20" s="491"/>
      <c r="AN20" s="491"/>
      <c r="AO20" s="454"/>
      <c r="AP20" s="454"/>
      <c r="AQ20" s="454"/>
      <c r="AR20" s="454"/>
    </row>
    <row r="21" spans="2:44" ht="14.25" customHeight="1" x14ac:dyDescent="0.15">
      <c r="B21" s="486"/>
      <c r="C21" s="454">
        <v>4</v>
      </c>
      <c r="D21" s="487"/>
      <c r="E21" s="488">
        <v>2602</v>
      </c>
      <c r="F21" s="488">
        <v>3380</v>
      </c>
      <c r="G21" s="488">
        <v>2980</v>
      </c>
      <c r="H21" s="488">
        <v>44633</v>
      </c>
      <c r="I21" s="248">
        <v>2415</v>
      </c>
      <c r="J21" s="248">
        <v>3150</v>
      </c>
      <c r="K21" s="248">
        <v>2726.4934135773001</v>
      </c>
      <c r="L21" s="248">
        <v>166930.79999999999</v>
      </c>
      <c r="M21" s="435">
        <v>1231.125</v>
      </c>
      <c r="N21" s="435">
        <v>1478.4</v>
      </c>
      <c r="O21" s="435">
        <v>1381.0731492872417</v>
      </c>
      <c r="P21" s="435">
        <v>102540</v>
      </c>
      <c r="Q21" s="248">
        <v>1732.5</v>
      </c>
      <c r="R21" s="248">
        <v>2467.5</v>
      </c>
      <c r="S21" s="248">
        <v>2082.9173369105561</v>
      </c>
      <c r="T21" s="366">
        <v>122871.2</v>
      </c>
      <c r="U21" s="454"/>
      <c r="V21" s="454"/>
      <c r="W21" s="454"/>
      <c r="X21" s="454"/>
      <c r="Y21" s="312"/>
      <c r="Z21" s="312"/>
      <c r="AA21" s="312"/>
      <c r="AB21" s="312"/>
      <c r="AC21" s="491"/>
      <c r="AD21" s="491"/>
      <c r="AE21" s="491"/>
      <c r="AF21" s="491"/>
      <c r="AG21" s="491"/>
      <c r="AH21" s="491"/>
      <c r="AI21" s="491"/>
      <c r="AJ21" s="491"/>
      <c r="AK21" s="491"/>
      <c r="AL21" s="491"/>
      <c r="AM21" s="491"/>
      <c r="AN21" s="491"/>
      <c r="AO21" s="454"/>
      <c r="AP21" s="454"/>
      <c r="AQ21" s="454"/>
      <c r="AR21" s="454"/>
    </row>
    <row r="22" spans="2:44" ht="14.25" customHeight="1" x14ac:dyDescent="0.15">
      <c r="B22" s="486"/>
      <c r="C22" s="454">
        <v>5</v>
      </c>
      <c r="D22" s="487"/>
      <c r="E22" s="488">
        <v>2520</v>
      </c>
      <c r="F22" s="488">
        <v>3366</v>
      </c>
      <c r="G22" s="488">
        <v>2929</v>
      </c>
      <c r="H22" s="488">
        <v>48747.8</v>
      </c>
      <c r="I22" s="248">
        <v>2415</v>
      </c>
      <c r="J22" s="248">
        <v>3171</v>
      </c>
      <c r="K22" s="248">
        <v>2780.5843133361604</v>
      </c>
      <c r="L22" s="248">
        <v>179940.19999999998</v>
      </c>
      <c r="M22" s="435">
        <v>1239</v>
      </c>
      <c r="N22" s="435">
        <v>1522.5</v>
      </c>
      <c r="O22" s="435">
        <v>1410.7950389534421</v>
      </c>
      <c r="P22" s="435">
        <v>98121.1</v>
      </c>
      <c r="Q22" s="248">
        <v>1890</v>
      </c>
      <c r="R22" s="248">
        <v>2625</v>
      </c>
      <c r="S22" s="248">
        <v>2182.541577748309</v>
      </c>
      <c r="T22" s="366">
        <v>115554.8</v>
      </c>
      <c r="U22" s="454"/>
      <c r="V22" s="454"/>
      <c r="W22" s="454"/>
      <c r="X22" s="454"/>
      <c r="Y22" s="492"/>
      <c r="Z22" s="492"/>
      <c r="AA22" s="492"/>
      <c r="AB22" s="312"/>
      <c r="AC22" s="491"/>
      <c r="AD22" s="491"/>
      <c r="AE22" s="491"/>
      <c r="AF22" s="491"/>
      <c r="AG22" s="491"/>
      <c r="AH22" s="491"/>
      <c r="AI22" s="491"/>
      <c r="AJ22" s="491"/>
      <c r="AK22" s="491"/>
      <c r="AL22" s="491"/>
      <c r="AM22" s="491"/>
      <c r="AN22" s="491"/>
      <c r="AO22" s="454"/>
      <c r="AP22" s="454"/>
      <c r="AQ22" s="454"/>
      <c r="AR22" s="454"/>
    </row>
    <row r="23" spans="2:44" ht="14.25" customHeight="1" x14ac:dyDescent="0.15">
      <c r="B23" s="486"/>
      <c r="C23" s="454">
        <v>6</v>
      </c>
      <c r="D23" s="487"/>
      <c r="E23" s="488">
        <v>2582</v>
      </c>
      <c r="F23" s="488">
        <v>3441</v>
      </c>
      <c r="G23" s="488">
        <v>2860</v>
      </c>
      <c r="H23" s="488">
        <v>30978.5</v>
      </c>
      <c r="I23" s="248">
        <v>2413.11</v>
      </c>
      <c r="J23" s="248">
        <v>3171</v>
      </c>
      <c r="K23" s="248">
        <v>2835.0513153414663</v>
      </c>
      <c r="L23" s="248">
        <v>120629</v>
      </c>
      <c r="M23" s="435">
        <v>1253.7</v>
      </c>
      <c r="N23" s="435">
        <v>1574.2650000000001</v>
      </c>
      <c r="O23" s="435">
        <v>1418.7917916666665</v>
      </c>
      <c r="P23" s="435">
        <v>113361.3</v>
      </c>
      <c r="Q23" s="248">
        <v>1890</v>
      </c>
      <c r="R23" s="248">
        <v>2625</v>
      </c>
      <c r="S23" s="248">
        <v>2162.0176965859114</v>
      </c>
      <c r="T23" s="366">
        <v>95754.8</v>
      </c>
      <c r="U23" s="454"/>
      <c r="V23" s="454"/>
      <c r="W23" s="454"/>
      <c r="X23" s="454"/>
      <c r="Y23" s="490"/>
      <c r="Z23" s="490"/>
      <c r="AA23" s="490"/>
      <c r="AB23" s="490"/>
      <c r="AC23" s="364"/>
      <c r="AD23" s="364"/>
      <c r="AE23" s="364"/>
      <c r="AF23" s="364"/>
      <c r="AG23" s="433"/>
      <c r="AH23" s="433"/>
      <c r="AI23" s="433"/>
      <c r="AJ23" s="433"/>
      <c r="AK23" s="364"/>
      <c r="AL23" s="364"/>
      <c r="AM23" s="364"/>
      <c r="AN23" s="364"/>
      <c r="AO23" s="454"/>
      <c r="AP23" s="454"/>
      <c r="AQ23" s="454"/>
      <c r="AR23" s="454"/>
    </row>
    <row r="24" spans="2:44" ht="14.25" customHeight="1" x14ac:dyDescent="0.15">
      <c r="B24" s="486"/>
      <c r="C24" s="454">
        <v>7</v>
      </c>
      <c r="D24" s="487"/>
      <c r="E24" s="488">
        <v>2730</v>
      </c>
      <c r="F24" s="488">
        <v>3385</v>
      </c>
      <c r="G24" s="488">
        <v>3008</v>
      </c>
      <c r="H24" s="493">
        <v>48146.1</v>
      </c>
      <c r="I24" s="248">
        <v>2415</v>
      </c>
      <c r="J24" s="248">
        <v>3250.8</v>
      </c>
      <c r="K24" s="248">
        <v>2815.7002407589325</v>
      </c>
      <c r="L24" s="248">
        <v>177054.6</v>
      </c>
      <c r="M24" s="435">
        <v>1251.18</v>
      </c>
      <c r="N24" s="435">
        <v>1550.9549999999999</v>
      </c>
      <c r="O24" s="435">
        <v>1432.6906269711114</v>
      </c>
      <c r="P24" s="435">
        <v>136013.29999999999</v>
      </c>
      <c r="Q24" s="248">
        <v>1837.5</v>
      </c>
      <c r="R24" s="248">
        <v>2625</v>
      </c>
      <c r="S24" s="248">
        <v>2159.7876483853893</v>
      </c>
      <c r="T24" s="366">
        <v>109838.70000000001</v>
      </c>
      <c r="U24" s="454"/>
      <c r="V24" s="454"/>
      <c r="W24" s="454"/>
      <c r="X24" s="454"/>
      <c r="Y24" s="490"/>
      <c r="Z24" s="490"/>
      <c r="AA24" s="490"/>
      <c r="AB24" s="169"/>
      <c r="AC24" s="364"/>
      <c r="AD24" s="364"/>
      <c r="AE24" s="364"/>
      <c r="AF24" s="364"/>
      <c r="AG24" s="433"/>
      <c r="AH24" s="433"/>
      <c r="AI24" s="433"/>
      <c r="AJ24" s="433"/>
      <c r="AK24" s="364"/>
      <c r="AL24" s="364"/>
      <c r="AM24" s="364"/>
      <c r="AN24" s="364"/>
      <c r="AO24" s="454"/>
      <c r="AP24" s="454"/>
      <c r="AQ24" s="454"/>
      <c r="AR24" s="454"/>
    </row>
    <row r="25" spans="2:44" ht="14.25" customHeight="1" x14ac:dyDescent="0.15">
      <c r="B25" s="486"/>
      <c r="C25" s="454">
        <v>8</v>
      </c>
      <c r="D25" s="487"/>
      <c r="E25" s="488">
        <v>2520</v>
      </c>
      <c r="F25" s="488">
        <v>3345</v>
      </c>
      <c r="G25" s="488">
        <v>2891</v>
      </c>
      <c r="H25" s="488">
        <v>47497.3</v>
      </c>
      <c r="I25" s="248">
        <v>2415</v>
      </c>
      <c r="J25" s="248">
        <v>3139.3950000000004</v>
      </c>
      <c r="K25" s="248">
        <v>2796.2415557665622</v>
      </c>
      <c r="L25" s="248">
        <v>143628.20000000001</v>
      </c>
      <c r="M25" s="435">
        <v>1253.7</v>
      </c>
      <c r="N25" s="435">
        <v>1599.99</v>
      </c>
      <c r="O25" s="435">
        <v>1448.8649373430162</v>
      </c>
      <c r="P25" s="435">
        <v>119582.40000000001</v>
      </c>
      <c r="Q25" s="248">
        <v>1890</v>
      </c>
      <c r="R25" s="248">
        <v>2609.25</v>
      </c>
      <c r="S25" s="248">
        <v>2166.0789355316624</v>
      </c>
      <c r="T25" s="366">
        <v>95478.6</v>
      </c>
      <c r="U25" s="454"/>
      <c r="V25" s="454"/>
      <c r="W25" s="454"/>
      <c r="X25" s="454"/>
      <c r="Y25" s="169"/>
      <c r="Z25" s="169"/>
      <c r="AA25" s="169"/>
      <c r="AB25" s="169"/>
      <c r="AC25" s="364"/>
      <c r="AD25" s="364"/>
      <c r="AE25" s="364"/>
      <c r="AF25" s="364"/>
      <c r="AG25" s="433"/>
      <c r="AH25" s="433"/>
      <c r="AI25" s="433"/>
      <c r="AJ25" s="433"/>
      <c r="AK25" s="364"/>
      <c r="AL25" s="364"/>
      <c r="AM25" s="364"/>
      <c r="AN25" s="364"/>
      <c r="AO25" s="454"/>
      <c r="AP25" s="454"/>
      <c r="AQ25" s="454"/>
      <c r="AR25" s="454"/>
    </row>
    <row r="26" spans="2:44" ht="14.25" customHeight="1" x14ac:dyDescent="0.15">
      <c r="B26" s="486"/>
      <c r="C26" s="454">
        <v>9</v>
      </c>
      <c r="D26" s="487"/>
      <c r="E26" s="488">
        <v>2625</v>
      </c>
      <c r="F26" s="488">
        <v>3351</v>
      </c>
      <c r="G26" s="488">
        <v>2982</v>
      </c>
      <c r="H26" s="488">
        <v>37547.800000000003</v>
      </c>
      <c r="I26" s="248">
        <v>2415</v>
      </c>
      <c r="J26" s="248">
        <v>3150</v>
      </c>
      <c r="K26" s="248">
        <v>2815.3425373792502</v>
      </c>
      <c r="L26" s="248">
        <v>138344.79999999999</v>
      </c>
      <c r="M26" s="435">
        <v>1260</v>
      </c>
      <c r="N26" s="435">
        <v>1575</v>
      </c>
      <c r="O26" s="435">
        <v>1457.3626437491232</v>
      </c>
      <c r="P26" s="435">
        <v>102842.79999999999</v>
      </c>
      <c r="Q26" s="248">
        <v>1837.5</v>
      </c>
      <c r="R26" s="248">
        <v>2625</v>
      </c>
      <c r="S26" s="248">
        <v>2187.8516833641092</v>
      </c>
      <c r="T26" s="366">
        <v>130813.40000000001</v>
      </c>
      <c r="U26" s="454"/>
      <c r="V26" s="454"/>
      <c r="W26" s="454"/>
      <c r="X26" s="454"/>
      <c r="Y26" s="489"/>
      <c r="Z26" s="489"/>
      <c r="AA26" s="489"/>
      <c r="AB26" s="494"/>
      <c r="AC26" s="364"/>
      <c r="AD26" s="364"/>
      <c r="AE26" s="364"/>
      <c r="AF26" s="364"/>
      <c r="AG26" s="433"/>
      <c r="AH26" s="433"/>
      <c r="AI26" s="433"/>
      <c r="AJ26" s="433"/>
      <c r="AK26" s="364"/>
      <c r="AL26" s="364"/>
      <c r="AM26" s="364"/>
      <c r="AN26" s="364"/>
      <c r="AO26" s="454"/>
      <c r="AP26" s="454"/>
      <c r="AQ26" s="454"/>
      <c r="AR26" s="454"/>
    </row>
    <row r="27" spans="2:44" ht="14.25" customHeight="1" x14ac:dyDescent="0.15">
      <c r="B27" s="486"/>
      <c r="C27" s="454">
        <v>10</v>
      </c>
      <c r="D27" s="487"/>
      <c r="E27" s="488">
        <v>2835</v>
      </c>
      <c r="F27" s="488">
        <v>3346</v>
      </c>
      <c r="G27" s="488">
        <v>3019</v>
      </c>
      <c r="H27" s="488">
        <v>46769.2</v>
      </c>
      <c r="I27" s="248">
        <v>2394</v>
      </c>
      <c r="J27" s="248">
        <v>3150</v>
      </c>
      <c r="K27" s="248">
        <v>2846.8051825960056</v>
      </c>
      <c r="L27" s="248">
        <v>145300.9</v>
      </c>
      <c r="M27" s="435">
        <v>1312.5</v>
      </c>
      <c r="N27" s="435">
        <v>1575</v>
      </c>
      <c r="O27" s="435">
        <v>1422.710759849213</v>
      </c>
      <c r="P27" s="435">
        <v>135528.29999999999</v>
      </c>
      <c r="Q27" s="248">
        <v>1874.25</v>
      </c>
      <c r="R27" s="248">
        <v>2625</v>
      </c>
      <c r="S27" s="248">
        <v>2258.6828625668536</v>
      </c>
      <c r="T27" s="366">
        <v>101726.70000000001</v>
      </c>
      <c r="U27" s="454"/>
      <c r="V27" s="454"/>
      <c r="W27" s="454"/>
      <c r="X27" s="454"/>
      <c r="Y27" s="495"/>
      <c r="Z27" s="495"/>
      <c r="AA27" s="495"/>
      <c r="AB27" s="495"/>
      <c r="AC27" s="364"/>
      <c r="AD27" s="364"/>
      <c r="AE27" s="364"/>
      <c r="AF27" s="364"/>
      <c r="AG27" s="433"/>
      <c r="AH27" s="433"/>
      <c r="AI27" s="433"/>
      <c r="AJ27" s="433"/>
      <c r="AK27" s="364"/>
      <c r="AL27" s="364"/>
      <c r="AM27" s="364"/>
      <c r="AN27" s="364"/>
      <c r="AO27" s="454"/>
      <c r="AP27" s="454"/>
      <c r="AQ27" s="454"/>
      <c r="AR27" s="454"/>
    </row>
    <row r="28" spans="2:44" ht="14.25" customHeight="1" x14ac:dyDescent="0.15">
      <c r="B28" s="486"/>
      <c r="C28" s="454">
        <v>11</v>
      </c>
      <c r="D28" s="487"/>
      <c r="E28" s="493">
        <v>2888</v>
      </c>
      <c r="F28" s="488">
        <v>3457</v>
      </c>
      <c r="G28" s="488">
        <v>3139</v>
      </c>
      <c r="H28" s="488">
        <v>38717.5</v>
      </c>
      <c r="I28" s="248">
        <v>2499</v>
      </c>
      <c r="J28" s="248">
        <v>3150</v>
      </c>
      <c r="K28" s="248">
        <v>2963.2203545813945</v>
      </c>
      <c r="L28" s="248">
        <v>141780.59999999998</v>
      </c>
      <c r="M28" s="435">
        <v>1312.5</v>
      </c>
      <c r="N28" s="435">
        <v>1659</v>
      </c>
      <c r="O28" s="435">
        <v>1472.704626928655</v>
      </c>
      <c r="P28" s="435">
        <v>155196.1</v>
      </c>
      <c r="Q28" s="248">
        <v>1890</v>
      </c>
      <c r="R28" s="248">
        <v>2665.8450000000003</v>
      </c>
      <c r="S28" s="248">
        <v>2347.7197544341125</v>
      </c>
      <c r="T28" s="366">
        <v>128391.9</v>
      </c>
      <c r="U28" s="454"/>
      <c r="V28" s="454"/>
      <c r="W28" s="454"/>
      <c r="X28" s="454"/>
      <c r="Y28" s="281"/>
      <c r="Z28" s="281"/>
      <c r="AA28" s="281"/>
      <c r="AB28" s="281"/>
      <c r="AC28" s="364"/>
      <c r="AD28" s="364"/>
      <c r="AE28" s="364"/>
      <c r="AF28" s="364"/>
      <c r="AG28" s="433"/>
      <c r="AH28" s="433"/>
      <c r="AI28" s="433"/>
      <c r="AJ28" s="433"/>
      <c r="AK28" s="364"/>
      <c r="AL28" s="364"/>
      <c r="AM28" s="364"/>
      <c r="AN28" s="364"/>
      <c r="AO28" s="454"/>
      <c r="AP28" s="454"/>
      <c r="AQ28" s="454"/>
      <c r="AR28" s="454"/>
    </row>
    <row r="29" spans="2:44" ht="14.25" customHeight="1" x14ac:dyDescent="0.15">
      <c r="B29" s="486"/>
      <c r="C29" s="454">
        <v>12</v>
      </c>
      <c r="D29" s="487"/>
      <c r="E29" s="488">
        <v>2835</v>
      </c>
      <c r="F29" s="488">
        <v>3480</v>
      </c>
      <c r="G29" s="488">
        <v>3182</v>
      </c>
      <c r="H29" s="488">
        <v>56716.6</v>
      </c>
      <c r="I29" s="248">
        <v>2520</v>
      </c>
      <c r="J29" s="248">
        <v>3150</v>
      </c>
      <c r="K29" s="248">
        <v>2898.2942909707645</v>
      </c>
      <c r="L29" s="248">
        <v>245109.9</v>
      </c>
      <c r="M29" s="435">
        <v>1311.9750000000001</v>
      </c>
      <c r="N29" s="435">
        <v>1627.5</v>
      </c>
      <c r="O29" s="435">
        <v>1413.8910816967502</v>
      </c>
      <c r="P29" s="435">
        <v>182062.6</v>
      </c>
      <c r="Q29" s="248">
        <v>1995</v>
      </c>
      <c r="R29" s="248">
        <v>2730</v>
      </c>
      <c r="S29" s="248">
        <v>2356.1561818574228</v>
      </c>
      <c r="T29" s="366">
        <v>142301.6</v>
      </c>
      <c r="U29" s="454"/>
      <c r="V29" s="454"/>
      <c r="W29" s="454"/>
      <c r="X29" s="454"/>
      <c r="Y29" s="489"/>
      <c r="Z29" s="489"/>
      <c r="AA29" s="489"/>
      <c r="AB29" s="489"/>
      <c r="AC29" s="364"/>
      <c r="AD29" s="364"/>
      <c r="AE29" s="364"/>
      <c r="AF29" s="364"/>
      <c r="AG29" s="433"/>
      <c r="AH29" s="433"/>
      <c r="AI29" s="433"/>
      <c r="AJ29" s="433"/>
      <c r="AK29" s="364"/>
      <c r="AL29" s="364"/>
      <c r="AM29" s="364"/>
      <c r="AN29" s="364"/>
      <c r="AO29" s="454"/>
      <c r="AP29" s="454"/>
      <c r="AQ29" s="454"/>
      <c r="AR29" s="454"/>
    </row>
    <row r="30" spans="2:44" ht="13.5" customHeight="1" x14ac:dyDescent="0.15">
      <c r="B30" s="486" t="s">
        <v>267</v>
      </c>
      <c r="C30" s="454">
        <v>1</v>
      </c>
      <c r="D30" s="487" t="s">
        <v>312</v>
      </c>
      <c r="E30" s="488">
        <v>2888</v>
      </c>
      <c r="F30" s="488">
        <v>3464</v>
      </c>
      <c r="G30" s="488">
        <v>3203</v>
      </c>
      <c r="H30" s="488">
        <v>45980.6</v>
      </c>
      <c r="I30" s="248">
        <v>2415</v>
      </c>
      <c r="J30" s="248">
        <v>3255</v>
      </c>
      <c r="K30" s="248">
        <v>2868.056873631735</v>
      </c>
      <c r="L30" s="248">
        <v>163516.5</v>
      </c>
      <c r="M30" s="435">
        <v>1354.5</v>
      </c>
      <c r="N30" s="435">
        <v>1659</v>
      </c>
      <c r="O30" s="435">
        <v>1478.8510218824674</v>
      </c>
      <c r="P30" s="435">
        <v>122989.8</v>
      </c>
      <c r="Q30" s="248">
        <v>1890</v>
      </c>
      <c r="R30" s="248">
        <v>2745.75</v>
      </c>
      <c r="S30" s="248">
        <v>2345.8132634616791</v>
      </c>
      <c r="T30" s="248">
        <v>129772.09999999999</v>
      </c>
      <c r="U30" s="454"/>
      <c r="V30" s="454"/>
      <c r="W30" s="454"/>
      <c r="X30" s="454"/>
      <c r="Y30" s="489"/>
      <c r="Z30" s="489"/>
      <c r="AA30" s="489"/>
      <c r="AB30" s="489"/>
      <c r="AC30" s="364"/>
      <c r="AD30" s="364"/>
      <c r="AE30" s="364"/>
      <c r="AF30" s="364"/>
      <c r="AG30" s="433"/>
      <c r="AH30" s="433"/>
      <c r="AI30" s="433"/>
      <c r="AJ30" s="433"/>
      <c r="AK30" s="364"/>
      <c r="AL30" s="364"/>
      <c r="AM30" s="364"/>
      <c r="AN30" s="364"/>
      <c r="AO30" s="454"/>
      <c r="AP30" s="454"/>
      <c r="AQ30" s="454"/>
      <c r="AR30" s="454"/>
    </row>
    <row r="31" spans="2:44" ht="13.5" customHeight="1" x14ac:dyDescent="0.15">
      <c r="B31" s="486"/>
      <c r="C31" s="454">
        <v>2</v>
      </c>
      <c r="D31" s="487"/>
      <c r="E31" s="488">
        <v>2670</v>
      </c>
      <c r="F31" s="488">
        <v>3367</v>
      </c>
      <c r="G31" s="488">
        <v>3092</v>
      </c>
      <c r="H31" s="488">
        <v>33153.4</v>
      </c>
      <c r="I31" s="248">
        <v>2415</v>
      </c>
      <c r="J31" s="248">
        <v>3255</v>
      </c>
      <c r="K31" s="248">
        <v>2841.6204963393202</v>
      </c>
      <c r="L31" s="248">
        <v>134927.19999999998</v>
      </c>
      <c r="M31" s="435">
        <v>1354.5</v>
      </c>
      <c r="N31" s="435">
        <v>1575</v>
      </c>
      <c r="O31" s="435">
        <v>1468.220205086812</v>
      </c>
      <c r="P31" s="435">
        <v>117492.6</v>
      </c>
      <c r="Q31" s="248">
        <v>1995</v>
      </c>
      <c r="R31" s="248">
        <v>2745.75</v>
      </c>
      <c r="S31" s="248">
        <v>2279.5803644816106</v>
      </c>
      <c r="T31" s="366">
        <v>107871</v>
      </c>
      <c r="U31" s="454"/>
      <c r="V31" s="454"/>
      <c r="W31" s="454"/>
      <c r="X31" s="454"/>
      <c r="Y31" s="489"/>
      <c r="Z31" s="489"/>
      <c r="AA31" s="489"/>
      <c r="AB31" s="489"/>
      <c r="AC31" s="364"/>
      <c r="AD31" s="364"/>
      <c r="AE31" s="364"/>
      <c r="AF31" s="364"/>
      <c r="AG31" s="433"/>
      <c r="AH31" s="433"/>
      <c r="AI31" s="433"/>
      <c r="AJ31" s="433"/>
      <c r="AK31" s="364"/>
      <c r="AL31" s="364"/>
      <c r="AM31" s="364"/>
      <c r="AN31" s="364"/>
      <c r="AO31" s="454"/>
      <c r="AP31" s="454"/>
      <c r="AQ31" s="454"/>
      <c r="AR31" s="454"/>
    </row>
    <row r="32" spans="2:44" ht="13.5" customHeight="1" x14ac:dyDescent="0.15">
      <c r="B32" s="486"/>
      <c r="C32" s="454">
        <v>3</v>
      </c>
      <c r="D32" s="487"/>
      <c r="E32" s="488">
        <v>2730</v>
      </c>
      <c r="F32" s="488">
        <v>3365</v>
      </c>
      <c r="G32" s="488">
        <v>3107</v>
      </c>
      <c r="H32" s="488">
        <v>39409.699999999997</v>
      </c>
      <c r="I32" s="248">
        <v>2394</v>
      </c>
      <c r="J32" s="248">
        <v>3255</v>
      </c>
      <c r="K32" s="248">
        <v>2783.3404765390542</v>
      </c>
      <c r="L32" s="248">
        <v>128108.79999999999</v>
      </c>
      <c r="M32" s="435">
        <v>1312.5</v>
      </c>
      <c r="N32" s="435">
        <v>1659</v>
      </c>
      <c r="O32" s="435">
        <v>1461.4707254806199</v>
      </c>
      <c r="P32" s="435">
        <v>129563.70000000001</v>
      </c>
      <c r="Q32" s="248">
        <v>1890</v>
      </c>
      <c r="R32" s="248">
        <v>2887.5</v>
      </c>
      <c r="S32" s="248">
        <v>2255.9145607497685</v>
      </c>
      <c r="T32" s="366">
        <v>142246.20000000001</v>
      </c>
      <c r="U32" s="454"/>
      <c r="V32" s="454"/>
      <c r="W32" s="454"/>
      <c r="X32" s="454"/>
      <c r="Y32" s="489"/>
      <c r="Z32" s="489"/>
      <c r="AA32" s="489"/>
      <c r="AB32" s="489"/>
      <c r="AC32" s="364"/>
      <c r="AD32" s="364"/>
      <c r="AE32" s="364"/>
      <c r="AF32" s="364"/>
      <c r="AG32" s="433"/>
      <c r="AH32" s="433"/>
      <c r="AI32" s="433"/>
      <c r="AJ32" s="433"/>
      <c r="AK32" s="364"/>
      <c r="AL32" s="364"/>
      <c r="AM32" s="364"/>
      <c r="AN32" s="364"/>
      <c r="AO32" s="454"/>
      <c r="AP32" s="454"/>
      <c r="AQ32" s="454"/>
      <c r="AR32" s="454"/>
    </row>
    <row r="33" spans="2:44" ht="13.5" customHeight="1" x14ac:dyDescent="0.15">
      <c r="B33" s="486"/>
      <c r="C33" s="454">
        <v>4</v>
      </c>
      <c r="D33" s="487"/>
      <c r="E33" s="488">
        <v>2752</v>
      </c>
      <c r="F33" s="488">
        <v>3024</v>
      </c>
      <c r="G33" s="488">
        <v>2925</v>
      </c>
      <c r="H33" s="488">
        <v>43603.8</v>
      </c>
      <c r="I33" s="248">
        <v>2484</v>
      </c>
      <c r="J33" s="248">
        <v>3024</v>
      </c>
      <c r="K33" s="248">
        <v>2781.9368224278755</v>
      </c>
      <c r="L33" s="248">
        <v>181553.9</v>
      </c>
      <c r="M33" s="435">
        <v>1296</v>
      </c>
      <c r="N33" s="435">
        <v>1621.08</v>
      </c>
      <c r="O33" s="435">
        <v>1434.4207214481687</v>
      </c>
      <c r="P33" s="435">
        <v>143590.5</v>
      </c>
      <c r="Q33" s="248">
        <v>2052</v>
      </c>
      <c r="R33" s="248">
        <v>2862</v>
      </c>
      <c r="S33" s="248">
        <v>2291.4961664535954</v>
      </c>
      <c r="T33" s="366">
        <v>146329.79999999999</v>
      </c>
      <c r="U33" s="454"/>
      <c r="V33" s="454"/>
      <c r="W33" s="454"/>
      <c r="X33" s="454"/>
      <c r="Y33" s="489"/>
      <c r="Z33" s="489"/>
      <c r="AA33" s="489"/>
      <c r="AB33" s="489"/>
      <c r="AC33" s="364"/>
      <c r="AD33" s="364"/>
      <c r="AE33" s="364"/>
      <c r="AF33" s="364"/>
      <c r="AG33" s="433"/>
      <c r="AH33" s="433"/>
      <c r="AI33" s="433"/>
      <c r="AJ33" s="433"/>
      <c r="AK33" s="364"/>
      <c r="AL33" s="364"/>
      <c r="AM33" s="364"/>
      <c r="AN33" s="364"/>
      <c r="AO33" s="454"/>
      <c r="AP33" s="454"/>
      <c r="AQ33" s="454"/>
      <c r="AR33" s="454"/>
    </row>
    <row r="34" spans="2:44" ht="13.5" customHeight="1" x14ac:dyDescent="0.15">
      <c r="B34" s="496"/>
      <c r="C34" s="459">
        <v>5</v>
      </c>
      <c r="D34" s="497"/>
      <c r="E34" s="498">
        <v>2754</v>
      </c>
      <c r="F34" s="498">
        <v>3024</v>
      </c>
      <c r="G34" s="498">
        <v>2922</v>
      </c>
      <c r="H34" s="498">
        <v>48862.5</v>
      </c>
      <c r="I34" s="368">
        <v>2484</v>
      </c>
      <c r="J34" s="368">
        <v>3564</v>
      </c>
      <c r="K34" s="368">
        <v>2928.3998539040808</v>
      </c>
      <c r="L34" s="368">
        <v>103160.70000000001</v>
      </c>
      <c r="M34" s="430">
        <v>1438.7760000000001</v>
      </c>
      <c r="N34" s="430">
        <v>1706.4</v>
      </c>
      <c r="O34" s="430">
        <v>1617.8139963065771</v>
      </c>
      <c r="P34" s="430">
        <v>134438.1</v>
      </c>
      <c r="Q34" s="368">
        <v>2052</v>
      </c>
      <c r="R34" s="368">
        <v>2700</v>
      </c>
      <c r="S34" s="368">
        <v>2316.6015610215049</v>
      </c>
      <c r="T34" s="369">
        <v>112063.2</v>
      </c>
      <c r="U34" s="454"/>
      <c r="V34" s="454"/>
      <c r="W34" s="454"/>
      <c r="X34" s="454"/>
      <c r="Y34" s="499"/>
      <c r="Z34" s="499"/>
      <c r="AA34" s="454"/>
      <c r="AB34" s="499"/>
      <c r="AC34" s="499"/>
      <c r="AD34" s="499"/>
      <c r="AE34" s="454"/>
      <c r="AF34" s="499"/>
      <c r="AG34" s="499"/>
      <c r="AH34" s="499"/>
      <c r="AI34" s="454"/>
      <c r="AJ34" s="499"/>
      <c r="AK34" s="499"/>
      <c r="AL34" s="499"/>
      <c r="AM34" s="454"/>
      <c r="AN34" s="499"/>
      <c r="AO34" s="454"/>
      <c r="AP34" s="454"/>
      <c r="AQ34" s="454"/>
      <c r="AR34" s="454"/>
    </row>
    <row r="35" spans="2:44" ht="13.5" customHeight="1" x14ac:dyDescent="0.15">
      <c r="B35" s="285" t="s">
        <v>111</v>
      </c>
      <c r="C35" s="286" t="s">
        <v>114</v>
      </c>
      <c r="V35" s="454"/>
      <c r="W35" s="454"/>
      <c r="X35" s="454"/>
      <c r="Y35" s="454"/>
      <c r="Z35" s="454"/>
      <c r="AA35" s="454"/>
      <c r="AB35" s="454"/>
      <c r="AC35" s="454"/>
      <c r="AD35" s="454"/>
      <c r="AE35" s="454"/>
      <c r="AF35" s="454"/>
      <c r="AG35" s="454"/>
      <c r="AH35" s="454"/>
      <c r="AI35" s="454"/>
      <c r="AJ35" s="454"/>
      <c r="AK35" s="454"/>
      <c r="AL35" s="454"/>
      <c r="AM35" s="454"/>
      <c r="AN35" s="454"/>
      <c r="AO35" s="454"/>
      <c r="AP35" s="454"/>
      <c r="AQ35" s="454"/>
      <c r="AR35" s="454"/>
    </row>
    <row r="36" spans="2:44" ht="13.5" customHeight="1" x14ac:dyDescent="0.15">
      <c r="B36" s="287" t="s">
        <v>113</v>
      </c>
      <c r="C36" s="286" t="s">
        <v>314</v>
      </c>
      <c r="M36" s="364"/>
      <c r="N36" s="364"/>
      <c r="O36" s="364"/>
      <c r="P36" s="364"/>
      <c r="V36" s="454"/>
      <c r="W36" s="454"/>
      <c r="X36" s="454"/>
      <c r="Y36" s="454"/>
      <c r="Z36" s="454"/>
      <c r="AA36" s="454"/>
      <c r="AB36" s="454"/>
      <c r="AC36" s="454"/>
      <c r="AD36" s="454"/>
      <c r="AE36" s="454"/>
      <c r="AF36" s="454"/>
      <c r="AG36" s="454"/>
      <c r="AH36" s="454"/>
      <c r="AI36" s="454"/>
      <c r="AJ36" s="454"/>
      <c r="AK36" s="454"/>
      <c r="AL36" s="454"/>
      <c r="AM36" s="454"/>
      <c r="AN36" s="454"/>
      <c r="AO36" s="454"/>
      <c r="AP36" s="454"/>
      <c r="AQ36" s="454"/>
      <c r="AR36" s="454"/>
    </row>
    <row r="37" spans="2:44" ht="13.5" customHeight="1" x14ac:dyDescent="0.15">
      <c r="B37" s="287"/>
      <c r="C37" s="136"/>
      <c r="I37" s="364"/>
      <c r="J37" s="364"/>
      <c r="K37" s="364"/>
      <c r="L37" s="364"/>
      <c r="M37" s="433"/>
      <c r="N37" s="433"/>
      <c r="O37" s="433"/>
      <c r="P37" s="433"/>
      <c r="Q37" s="364"/>
      <c r="R37" s="364"/>
      <c r="S37" s="364"/>
      <c r="T37" s="364"/>
      <c r="V37" s="454"/>
      <c r="W37" s="454"/>
      <c r="X37" s="454"/>
      <c r="Y37" s="454"/>
      <c r="Z37" s="454"/>
      <c r="AA37" s="454"/>
      <c r="AB37" s="454"/>
      <c r="AC37" s="454"/>
      <c r="AD37" s="454"/>
      <c r="AE37" s="454"/>
      <c r="AF37" s="454"/>
      <c r="AG37" s="454"/>
      <c r="AH37" s="454"/>
      <c r="AI37" s="454"/>
      <c r="AJ37" s="454"/>
      <c r="AK37" s="454"/>
      <c r="AL37" s="454"/>
      <c r="AM37" s="454"/>
      <c r="AN37" s="454"/>
      <c r="AO37" s="454"/>
      <c r="AP37" s="454"/>
      <c r="AQ37" s="454"/>
      <c r="AR37" s="454"/>
    </row>
    <row r="38" spans="2:44" x14ac:dyDescent="0.15">
      <c r="E38" s="489"/>
      <c r="F38" s="489"/>
      <c r="G38" s="489"/>
      <c r="H38" s="500"/>
      <c r="I38" s="454"/>
      <c r="V38" s="454"/>
      <c r="W38" s="454"/>
      <c r="X38" s="454"/>
      <c r="Y38" s="454"/>
      <c r="Z38" s="454"/>
      <c r="AA38" s="454"/>
      <c r="AB38" s="454"/>
      <c r="AC38" s="454"/>
      <c r="AD38" s="454"/>
      <c r="AE38" s="454"/>
      <c r="AF38" s="454"/>
      <c r="AG38" s="454"/>
      <c r="AH38" s="454"/>
      <c r="AI38" s="454"/>
      <c r="AJ38" s="454"/>
      <c r="AK38" s="454"/>
      <c r="AL38" s="454"/>
      <c r="AM38" s="454"/>
      <c r="AN38" s="454"/>
      <c r="AO38" s="454"/>
      <c r="AP38" s="454"/>
      <c r="AQ38" s="454"/>
      <c r="AR38" s="454"/>
    </row>
    <row r="39" spans="2:44" x14ac:dyDescent="0.15">
      <c r="E39" s="489"/>
      <c r="F39" s="489"/>
      <c r="G39" s="489"/>
      <c r="H39" s="489"/>
      <c r="I39" s="798"/>
      <c r="J39" s="364"/>
      <c r="K39" s="364"/>
      <c r="L39" s="364"/>
      <c r="M39" s="433"/>
      <c r="N39" s="433"/>
      <c r="O39" s="433"/>
      <c r="P39" s="433"/>
      <c r="Q39" s="364"/>
      <c r="R39" s="364"/>
      <c r="S39" s="364"/>
      <c r="T39" s="364"/>
      <c r="U39" s="454"/>
      <c r="V39" s="454"/>
      <c r="W39" s="454"/>
      <c r="X39" s="454"/>
      <c r="Y39" s="454"/>
      <c r="Z39" s="454"/>
      <c r="AA39" s="454"/>
      <c r="AB39" s="454"/>
      <c r="AC39" s="454"/>
      <c r="AD39" s="454"/>
      <c r="AE39" s="454"/>
      <c r="AF39" s="454"/>
      <c r="AG39" s="454"/>
      <c r="AH39" s="454"/>
      <c r="AI39" s="454"/>
      <c r="AJ39" s="454"/>
      <c r="AK39" s="454"/>
      <c r="AL39" s="454"/>
      <c r="AM39" s="454"/>
      <c r="AN39" s="454"/>
      <c r="AO39" s="454"/>
      <c r="AP39" s="454"/>
      <c r="AQ39" s="454"/>
      <c r="AR39" s="454"/>
    </row>
    <row r="40" spans="2:44" ht="13.5" x14ac:dyDescent="0.15">
      <c r="E40" s="288"/>
      <c r="F40" s="288"/>
      <c r="G40" s="288"/>
      <c r="H40" s="289"/>
      <c r="I40" s="798"/>
      <c r="J40" s="454"/>
      <c r="K40" s="454"/>
      <c r="L40" s="454"/>
      <c r="M40" s="454"/>
      <c r="N40" s="454"/>
      <c r="O40" s="454"/>
      <c r="P40" s="454"/>
      <c r="Q40" s="454"/>
      <c r="R40" s="454"/>
      <c r="S40" s="454"/>
      <c r="T40" s="454"/>
      <c r="U40" s="454"/>
      <c r="V40" s="454"/>
      <c r="W40" s="454"/>
      <c r="X40" s="454"/>
      <c r="Y40" s="454"/>
      <c r="Z40" s="454"/>
      <c r="AA40" s="454"/>
      <c r="AB40" s="454"/>
      <c r="AC40" s="454"/>
      <c r="AD40" s="454"/>
      <c r="AE40" s="454"/>
      <c r="AF40" s="454"/>
      <c r="AG40" s="454"/>
      <c r="AH40" s="454"/>
      <c r="AI40" s="454"/>
      <c r="AJ40" s="454"/>
      <c r="AK40" s="454"/>
      <c r="AL40" s="454"/>
      <c r="AM40" s="454"/>
      <c r="AN40" s="454"/>
      <c r="AO40" s="454"/>
      <c r="AP40" s="454"/>
      <c r="AQ40" s="454"/>
      <c r="AR40" s="454"/>
    </row>
    <row r="41" spans="2:44" x14ac:dyDescent="0.15">
      <c r="E41" s="489"/>
      <c r="F41" s="489"/>
      <c r="G41" s="500"/>
      <c r="H41" s="454"/>
      <c r="I41" s="454"/>
      <c r="J41" s="454"/>
      <c r="K41" s="454"/>
      <c r="L41" s="454"/>
      <c r="M41" s="454"/>
      <c r="N41" s="454"/>
      <c r="O41" s="454"/>
      <c r="P41" s="454"/>
      <c r="Q41" s="454"/>
      <c r="R41" s="454"/>
      <c r="S41" s="454"/>
      <c r="T41" s="454"/>
      <c r="U41" s="454"/>
      <c r="V41" s="454"/>
      <c r="W41" s="454"/>
      <c r="X41" s="454"/>
      <c r="Y41" s="454"/>
      <c r="Z41" s="454"/>
      <c r="AA41" s="454"/>
      <c r="AB41" s="454"/>
      <c r="AC41" s="454"/>
      <c r="AD41" s="454"/>
      <c r="AE41" s="454"/>
      <c r="AF41" s="454"/>
      <c r="AG41" s="454"/>
      <c r="AH41" s="454"/>
      <c r="AI41" s="454"/>
      <c r="AJ41" s="454"/>
      <c r="AK41" s="454"/>
      <c r="AL41" s="454"/>
      <c r="AM41" s="454"/>
      <c r="AN41" s="454"/>
      <c r="AO41" s="454"/>
      <c r="AP41" s="454"/>
      <c r="AQ41" s="454"/>
      <c r="AR41" s="454"/>
    </row>
    <row r="42" spans="2:44" x14ac:dyDescent="0.15">
      <c r="E42" s="454"/>
      <c r="F42" s="454"/>
      <c r="G42" s="454"/>
      <c r="H42" s="454"/>
      <c r="I42" s="454"/>
      <c r="J42" s="454"/>
      <c r="K42" s="454"/>
      <c r="L42" s="454"/>
      <c r="M42" s="454"/>
      <c r="N42" s="454"/>
      <c r="O42" s="454"/>
      <c r="P42" s="454"/>
      <c r="Q42" s="454"/>
      <c r="R42" s="454"/>
      <c r="S42" s="454"/>
      <c r="T42" s="454"/>
      <c r="U42" s="454"/>
      <c r="V42" s="454"/>
      <c r="W42" s="454"/>
      <c r="X42" s="454"/>
      <c r="Y42" s="454"/>
      <c r="Z42" s="454"/>
      <c r="AA42" s="454"/>
      <c r="AB42" s="454"/>
      <c r="AC42" s="454"/>
      <c r="AD42" s="454"/>
      <c r="AE42" s="454"/>
      <c r="AF42" s="454"/>
      <c r="AG42" s="454"/>
      <c r="AH42" s="454"/>
      <c r="AI42" s="454"/>
      <c r="AJ42" s="454"/>
      <c r="AK42" s="454"/>
      <c r="AL42" s="454"/>
      <c r="AM42" s="454"/>
      <c r="AN42" s="454"/>
      <c r="AO42" s="454"/>
      <c r="AP42" s="454"/>
      <c r="AQ42" s="454"/>
      <c r="AR42" s="454"/>
    </row>
    <row r="43" spans="2:44" x14ac:dyDescent="0.15">
      <c r="V43" s="454"/>
      <c r="W43" s="454"/>
      <c r="X43" s="454"/>
      <c r="Y43" s="454"/>
      <c r="Z43" s="454"/>
      <c r="AA43" s="454"/>
      <c r="AB43" s="454"/>
      <c r="AC43" s="454"/>
      <c r="AD43" s="454"/>
      <c r="AE43" s="454"/>
      <c r="AF43" s="454"/>
      <c r="AG43" s="454"/>
      <c r="AH43" s="454"/>
      <c r="AI43" s="454"/>
      <c r="AJ43" s="454"/>
      <c r="AK43" s="454"/>
      <c r="AL43" s="454"/>
      <c r="AM43" s="454"/>
      <c r="AN43" s="454"/>
      <c r="AO43" s="454"/>
      <c r="AP43" s="454"/>
      <c r="AQ43" s="454"/>
      <c r="AR43" s="454"/>
    </row>
    <row r="44" spans="2:44" x14ac:dyDescent="0.15">
      <c r="V44" s="454"/>
      <c r="W44" s="454"/>
      <c r="X44" s="454"/>
      <c r="Y44" s="454"/>
      <c r="Z44" s="454"/>
      <c r="AA44" s="454"/>
      <c r="AB44" s="454"/>
      <c r="AC44" s="454"/>
      <c r="AD44" s="454"/>
      <c r="AE44" s="454"/>
      <c r="AF44" s="454"/>
      <c r="AG44" s="454"/>
      <c r="AH44" s="454"/>
      <c r="AI44" s="454"/>
      <c r="AJ44" s="454"/>
      <c r="AK44" s="454"/>
      <c r="AL44" s="454"/>
      <c r="AM44" s="454"/>
      <c r="AN44" s="454"/>
      <c r="AO44" s="454"/>
      <c r="AP44" s="454"/>
      <c r="AQ44" s="454"/>
      <c r="AR44" s="454"/>
    </row>
    <row r="45" spans="2:44" x14ac:dyDescent="0.15">
      <c r="V45" s="454"/>
      <c r="W45" s="454"/>
      <c r="X45" s="454"/>
      <c r="Y45" s="454"/>
      <c r="Z45" s="454"/>
      <c r="AA45" s="454"/>
      <c r="AB45" s="454"/>
      <c r="AC45" s="454"/>
      <c r="AD45" s="454"/>
      <c r="AE45" s="454"/>
      <c r="AF45" s="454"/>
      <c r="AG45" s="454"/>
      <c r="AH45" s="454"/>
      <c r="AI45" s="454"/>
      <c r="AJ45" s="454"/>
      <c r="AK45" s="454"/>
      <c r="AL45" s="454"/>
      <c r="AM45" s="454"/>
      <c r="AN45" s="454"/>
      <c r="AO45" s="454"/>
      <c r="AP45" s="454"/>
      <c r="AQ45" s="454"/>
      <c r="AR45" s="454"/>
    </row>
    <row r="46" spans="2:44" x14ac:dyDescent="0.15">
      <c r="V46" s="454"/>
      <c r="W46" s="454"/>
      <c r="X46" s="454"/>
      <c r="Y46" s="454"/>
      <c r="Z46" s="454"/>
      <c r="AA46" s="454"/>
      <c r="AB46" s="454"/>
      <c r="AC46" s="454"/>
      <c r="AD46" s="454"/>
      <c r="AE46" s="454"/>
      <c r="AF46" s="454"/>
      <c r="AG46" s="454"/>
      <c r="AH46" s="454"/>
      <c r="AI46" s="454"/>
      <c r="AJ46" s="454"/>
      <c r="AK46" s="454"/>
      <c r="AL46" s="454"/>
      <c r="AM46" s="454"/>
      <c r="AN46" s="454"/>
      <c r="AO46" s="454"/>
      <c r="AP46" s="454"/>
      <c r="AQ46" s="454"/>
      <c r="AR46" s="454"/>
    </row>
    <row r="47" spans="2:44" x14ac:dyDescent="0.15">
      <c r="V47" s="454"/>
      <c r="W47" s="454"/>
      <c r="X47" s="454"/>
      <c r="Y47" s="454"/>
      <c r="Z47" s="454"/>
      <c r="AA47" s="454"/>
      <c r="AB47" s="454"/>
      <c r="AC47" s="454"/>
      <c r="AD47" s="454"/>
      <c r="AE47" s="454"/>
      <c r="AF47" s="454"/>
      <c r="AG47" s="454"/>
      <c r="AH47" s="454"/>
      <c r="AI47" s="454"/>
      <c r="AJ47" s="454"/>
      <c r="AK47" s="454"/>
      <c r="AL47" s="454"/>
      <c r="AM47" s="454"/>
      <c r="AN47" s="454"/>
      <c r="AO47" s="454"/>
      <c r="AP47" s="454"/>
      <c r="AQ47" s="454"/>
      <c r="AR47" s="454"/>
    </row>
    <row r="48" spans="2:44" x14ac:dyDescent="0.15">
      <c r="V48" s="454"/>
      <c r="W48" s="454"/>
      <c r="X48" s="454"/>
      <c r="Y48" s="454"/>
      <c r="Z48" s="454"/>
      <c r="AA48" s="454"/>
      <c r="AB48" s="454"/>
      <c r="AC48" s="454"/>
      <c r="AD48" s="454"/>
      <c r="AE48" s="454"/>
      <c r="AF48" s="454"/>
      <c r="AG48" s="454"/>
      <c r="AH48" s="454"/>
      <c r="AI48" s="454"/>
      <c r="AJ48" s="454"/>
      <c r="AK48" s="454"/>
      <c r="AL48" s="454"/>
      <c r="AM48" s="454"/>
      <c r="AN48" s="454"/>
      <c r="AO48" s="454"/>
      <c r="AP48" s="454"/>
      <c r="AQ48" s="454"/>
      <c r="AR48" s="454"/>
    </row>
    <row r="50" spans="15:16" x14ac:dyDescent="0.15">
      <c r="O50" s="501"/>
      <c r="P50" s="501"/>
    </row>
  </sheetData>
  <autoFilter ref="B5:T36"/>
  <mergeCells count="1">
    <mergeCell ref="I39:I40"/>
  </mergeCells>
  <phoneticPr fontId="6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2"/>
  <sheetViews>
    <sheetView zoomScaleNormal="100" workbookViewId="0"/>
  </sheetViews>
  <sheetFormatPr defaultColWidth="7.5" defaultRowHeight="12" x14ac:dyDescent="0.15"/>
  <cols>
    <col min="1" max="1" width="0.625" style="136" customWidth="1"/>
    <col min="2" max="2" width="5.5" style="136" customWidth="1"/>
    <col min="3" max="3" width="2.75" style="136" customWidth="1"/>
    <col min="4" max="4" width="5.75" style="136" customWidth="1"/>
    <col min="5" max="5" width="5.5" style="136" customWidth="1"/>
    <col min="6" max="7" width="5.875" style="136" customWidth="1"/>
    <col min="8" max="8" width="8.125" style="136" customWidth="1"/>
    <col min="9" max="9" width="5.375" style="136" customWidth="1"/>
    <col min="10" max="11" width="5.875" style="136" customWidth="1"/>
    <col min="12" max="12" width="8.125" style="136" customWidth="1"/>
    <col min="13" max="13" width="5.25" style="136" customWidth="1"/>
    <col min="14" max="14" width="5.875" style="136" customWidth="1"/>
    <col min="15" max="15" width="6.75" style="136" customWidth="1"/>
    <col min="16" max="16" width="8.125" style="136" customWidth="1"/>
    <col min="17" max="17" width="5.5" style="136" customWidth="1"/>
    <col min="18" max="19" width="5.875" style="136" customWidth="1"/>
    <col min="20" max="20" width="8.125" style="136" customWidth="1"/>
    <col min="21" max="21" width="5.375" style="136" customWidth="1"/>
    <col min="22" max="22" width="5.875" style="136" customWidth="1"/>
    <col min="23" max="23" width="6.75" style="136" customWidth="1"/>
    <col min="24" max="24" width="8.125" style="136" customWidth="1"/>
    <col min="25" max="26" width="7.5" style="136"/>
    <col min="27" max="35" width="9.75" style="136" customWidth="1"/>
    <col min="36" max="16384" width="7.5" style="136"/>
  </cols>
  <sheetData>
    <row r="1" spans="1:52" ht="15" customHeight="1" x14ac:dyDescent="0.15">
      <c r="B1" s="383"/>
      <c r="C1" s="383"/>
      <c r="D1" s="383"/>
      <c r="Z1" s="135"/>
      <c r="AA1" s="346"/>
      <c r="AB1" s="346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</row>
    <row r="2" spans="1:52" ht="12.75" customHeight="1" x14ac:dyDescent="0.15">
      <c r="B2" s="136" t="s">
        <v>181</v>
      </c>
      <c r="C2" s="348"/>
      <c r="D2" s="348"/>
      <c r="Z2" s="135"/>
      <c r="AA2" s="350"/>
      <c r="AB2" s="350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</row>
    <row r="3" spans="1:52" ht="12.75" customHeight="1" x14ac:dyDescent="0.15">
      <c r="B3" s="348"/>
      <c r="C3" s="348"/>
      <c r="D3" s="348"/>
      <c r="X3" s="138" t="s">
        <v>89</v>
      </c>
      <c r="Z3" s="135"/>
      <c r="AA3" s="350"/>
      <c r="AB3" s="350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9"/>
      <c r="AW3" s="135"/>
      <c r="AX3" s="135"/>
      <c r="AY3" s="135"/>
      <c r="AZ3" s="135"/>
    </row>
    <row r="4" spans="1:52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</row>
    <row r="5" spans="1:52" ht="12" customHeight="1" x14ac:dyDescent="0.15">
      <c r="A5" s="160"/>
      <c r="B5" s="157"/>
      <c r="C5" s="502" t="s">
        <v>261</v>
      </c>
      <c r="D5" s="503"/>
      <c r="E5" s="135" t="s">
        <v>315</v>
      </c>
      <c r="F5" s="504"/>
      <c r="G5" s="504"/>
      <c r="H5" s="505"/>
      <c r="I5" s="146" t="s">
        <v>316</v>
      </c>
      <c r="J5" s="389"/>
      <c r="K5" s="504"/>
      <c r="L5" s="505"/>
      <c r="M5" s="146" t="s">
        <v>317</v>
      </c>
      <c r="N5" s="504"/>
      <c r="O5" s="139"/>
      <c r="P5" s="505"/>
      <c r="Q5" s="146" t="s">
        <v>318</v>
      </c>
      <c r="R5" s="504"/>
      <c r="S5" s="504"/>
      <c r="T5" s="505"/>
      <c r="U5" s="146" t="s">
        <v>319</v>
      </c>
      <c r="V5" s="504"/>
      <c r="W5" s="504"/>
      <c r="X5" s="505"/>
      <c r="Z5" s="135"/>
      <c r="AA5" s="506"/>
      <c r="AB5" s="506"/>
      <c r="AC5" s="135"/>
      <c r="AD5" s="350"/>
      <c r="AE5" s="350"/>
      <c r="AF5" s="350"/>
      <c r="AG5" s="135"/>
      <c r="AH5" s="350"/>
      <c r="AI5" s="350"/>
      <c r="AJ5" s="350"/>
      <c r="AK5" s="135"/>
      <c r="AL5" s="350"/>
      <c r="AM5" s="350"/>
      <c r="AN5" s="350"/>
      <c r="AO5" s="135"/>
      <c r="AP5" s="350"/>
      <c r="AQ5" s="350"/>
      <c r="AR5" s="350"/>
      <c r="AS5" s="135"/>
      <c r="AT5" s="350"/>
      <c r="AU5" s="350"/>
      <c r="AV5" s="350"/>
      <c r="AW5" s="135"/>
      <c r="AX5" s="135"/>
      <c r="AY5" s="135"/>
      <c r="AZ5" s="135"/>
    </row>
    <row r="6" spans="1:52" ht="12" customHeight="1" x14ac:dyDescent="0.15">
      <c r="A6" s="160"/>
      <c r="B6" s="161"/>
      <c r="C6" s="150"/>
      <c r="D6" s="166"/>
      <c r="E6" s="150"/>
      <c r="F6" s="507"/>
      <c r="G6" s="507"/>
      <c r="H6" s="508"/>
      <c r="I6" s="150"/>
      <c r="J6" s="507"/>
      <c r="K6" s="507"/>
      <c r="L6" s="508"/>
      <c r="M6" s="150"/>
      <c r="N6" s="507"/>
      <c r="O6" s="507"/>
      <c r="P6" s="508"/>
      <c r="Q6" s="150"/>
      <c r="R6" s="507"/>
      <c r="S6" s="507"/>
      <c r="T6" s="508"/>
      <c r="U6" s="150"/>
      <c r="V6" s="507"/>
      <c r="W6" s="507"/>
      <c r="X6" s="508"/>
      <c r="Z6" s="135"/>
      <c r="AA6" s="135"/>
      <c r="AB6" s="135"/>
      <c r="AC6" s="135"/>
      <c r="AD6" s="350"/>
      <c r="AE6" s="350"/>
      <c r="AF6" s="350"/>
      <c r="AG6" s="135"/>
      <c r="AH6" s="350"/>
      <c r="AI6" s="350"/>
      <c r="AJ6" s="350"/>
      <c r="AK6" s="135"/>
      <c r="AL6" s="350"/>
      <c r="AM6" s="350"/>
      <c r="AN6" s="350"/>
      <c r="AO6" s="135"/>
      <c r="AP6" s="350"/>
      <c r="AQ6" s="350"/>
      <c r="AR6" s="350"/>
      <c r="AS6" s="135"/>
      <c r="AT6" s="350"/>
      <c r="AU6" s="350"/>
      <c r="AV6" s="350"/>
      <c r="AW6" s="135"/>
      <c r="AX6" s="135"/>
      <c r="AY6" s="135"/>
      <c r="AZ6" s="135"/>
    </row>
    <row r="7" spans="1:52" ht="12" customHeight="1" x14ac:dyDescent="0.15">
      <c r="A7" s="160"/>
      <c r="B7" s="358" t="s">
        <v>320</v>
      </c>
      <c r="C7" s="359"/>
      <c r="D7" s="360"/>
      <c r="E7" s="391" t="s">
        <v>281</v>
      </c>
      <c r="F7" s="391" t="s">
        <v>174</v>
      </c>
      <c r="G7" s="391" t="s">
        <v>282</v>
      </c>
      <c r="H7" s="391" t="s">
        <v>100</v>
      </c>
      <c r="I7" s="391" t="s">
        <v>281</v>
      </c>
      <c r="J7" s="391" t="s">
        <v>174</v>
      </c>
      <c r="K7" s="391" t="s">
        <v>282</v>
      </c>
      <c r="L7" s="391" t="s">
        <v>100</v>
      </c>
      <c r="M7" s="391" t="s">
        <v>281</v>
      </c>
      <c r="N7" s="391" t="s">
        <v>174</v>
      </c>
      <c r="O7" s="391" t="s">
        <v>282</v>
      </c>
      <c r="P7" s="391" t="s">
        <v>100</v>
      </c>
      <c r="Q7" s="391" t="s">
        <v>281</v>
      </c>
      <c r="R7" s="391" t="s">
        <v>174</v>
      </c>
      <c r="S7" s="391" t="s">
        <v>282</v>
      </c>
      <c r="T7" s="391" t="s">
        <v>100</v>
      </c>
      <c r="U7" s="391" t="s">
        <v>281</v>
      </c>
      <c r="V7" s="391" t="s">
        <v>174</v>
      </c>
      <c r="W7" s="391" t="s">
        <v>282</v>
      </c>
      <c r="X7" s="391" t="s">
        <v>100</v>
      </c>
      <c r="Z7" s="135"/>
      <c r="AA7" s="389"/>
      <c r="AB7" s="389"/>
      <c r="AC7" s="392"/>
      <c r="AD7" s="392"/>
      <c r="AE7" s="392"/>
      <c r="AF7" s="392"/>
      <c r="AG7" s="392"/>
      <c r="AH7" s="392"/>
      <c r="AI7" s="392"/>
      <c r="AJ7" s="392"/>
      <c r="AK7" s="392"/>
      <c r="AL7" s="392"/>
      <c r="AM7" s="392"/>
      <c r="AN7" s="392"/>
      <c r="AO7" s="392"/>
      <c r="AP7" s="392"/>
      <c r="AQ7" s="392"/>
      <c r="AR7" s="392"/>
      <c r="AS7" s="392"/>
      <c r="AT7" s="392"/>
      <c r="AU7" s="392"/>
      <c r="AV7" s="392"/>
      <c r="AW7" s="135"/>
      <c r="AX7" s="135"/>
      <c r="AY7" s="135"/>
      <c r="AZ7" s="135"/>
    </row>
    <row r="8" spans="1:52" ht="12" customHeight="1" x14ac:dyDescent="0.15">
      <c r="A8" s="160"/>
      <c r="B8" s="150"/>
      <c r="C8" s="151"/>
      <c r="D8" s="166"/>
      <c r="E8" s="393"/>
      <c r="F8" s="393"/>
      <c r="G8" s="393" t="s">
        <v>283</v>
      </c>
      <c r="H8" s="393"/>
      <c r="I8" s="393"/>
      <c r="J8" s="393"/>
      <c r="K8" s="393" t="s">
        <v>283</v>
      </c>
      <c r="L8" s="393"/>
      <c r="M8" s="393"/>
      <c r="N8" s="393"/>
      <c r="O8" s="393" t="s">
        <v>283</v>
      </c>
      <c r="P8" s="393"/>
      <c r="Q8" s="393"/>
      <c r="R8" s="393"/>
      <c r="S8" s="393" t="s">
        <v>283</v>
      </c>
      <c r="T8" s="393"/>
      <c r="U8" s="393"/>
      <c r="V8" s="393"/>
      <c r="W8" s="393" t="s">
        <v>283</v>
      </c>
      <c r="X8" s="393"/>
      <c r="Z8" s="135"/>
      <c r="AA8" s="135"/>
      <c r="AB8" s="135"/>
      <c r="AC8" s="392"/>
      <c r="AD8" s="392"/>
      <c r="AE8" s="392"/>
      <c r="AF8" s="392"/>
      <c r="AG8" s="392"/>
      <c r="AH8" s="392"/>
      <c r="AI8" s="392"/>
      <c r="AJ8" s="392"/>
      <c r="AK8" s="392"/>
      <c r="AL8" s="392"/>
      <c r="AM8" s="392"/>
      <c r="AN8" s="392"/>
      <c r="AO8" s="392"/>
      <c r="AP8" s="392"/>
      <c r="AQ8" s="392"/>
      <c r="AR8" s="392"/>
      <c r="AS8" s="392"/>
      <c r="AT8" s="392"/>
      <c r="AU8" s="392"/>
      <c r="AV8" s="392"/>
      <c r="AW8" s="135"/>
      <c r="AX8" s="135"/>
      <c r="AY8" s="135"/>
      <c r="AZ8" s="135"/>
    </row>
    <row r="9" spans="1:52" ht="12" customHeight="1" x14ac:dyDescent="0.15">
      <c r="A9" s="160"/>
      <c r="B9" s="290" t="s">
        <v>0</v>
      </c>
      <c r="C9" s="315">
        <v>23</v>
      </c>
      <c r="D9" s="156" t="s">
        <v>1</v>
      </c>
      <c r="E9" s="376" t="s">
        <v>269</v>
      </c>
      <c r="F9" s="376" t="s">
        <v>269</v>
      </c>
      <c r="G9" s="376" t="s">
        <v>269</v>
      </c>
      <c r="H9" s="376" t="s">
        <v>269</v>
      </c>
      <c r="I9" s="376" t="s">
        <v>269</v>
      </c>
      <c r="J9" s="376" t="s">
        <v>269</v>
      </c>
      <c r="K9" s="376" t="s">
        <v>269</v>
      </c>
      <c r="L9" s="376" t="s">
        <v>269</v>
      </c>
      <c r="M9" s="376" t="s">
        <v>269</v>
      </c>
      <c r="N9" s="376" t="s">
        <v>269</v>
      </c>
      <c r="O9" s="376" t="s">
        <v>269</v>
      </c>
      <c r="P9" s="376" t="s">
        <v>269</v>
      </c>
      <c r="Q9" s="376" t="s">
        <v>269</v>
      </c>
      <c r="R9" s="376" t="s">
        <v>269</v>
      </c>
      <c r="S9" s="376" t="s">
        <v>269</v>
      </c>
      <c r="T9" s="376" t="s">
        <v>269</v>
      </c>
      <c r="U9" s="376" t="s">
        <v>269</v>
      </c>
      <c r="V9" s="376" t="s">
        <v>269</v>
      </c>
      <c r="W9" s="376" t="s">
        <v>269</v>
      </c>
      <c r="X9" s="376" t="s">
        <v>269</v>
      </c>
      <c r="Y9" s="135"/>
      <c r="Z9" s="135"/>
      <c r="AA9" s="349"/>
      <c r="AB9" s="135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4"/>
      <c r="AQ9" s="254"/>
      <c r="AR9" s="254"/>
      <c r="AS9" s="254"/>
      <c r="AT9" s="254"/>
      <c r="AU9" s="254"/>
      <c r="AV9" s="254"/>
      <c r="AW9" s="135"/>
      <c r="AX9" s="135"/>
      <c r="AY9" s="135"/>
      <c r="AZ9" s="135"/>
    </row>
    <row r="10" spans="1:52" ht="12" customHeight="1" x14ac:dyDescent="0.15">
      <c r="A10" s="160"/>
      <c r="B10" s="293"/>
      <c r="C10" s="349">
        <v>24</v>
      </c>
      <c r="D10" s="160"/>
      <c r="E10" s="509">
        <v>0</v>
      </c>
      <c r="F10" s="509">
        <v>0</v>
      </c>
      <c r="G10" s="509">
        <v>0</v>
      </c>
      <c r="H10" s="509">
        <v>0</v>
      </c>
      <c r="I10" s="509">
        <v>0</v>
      </c>
      <c r="J10" s="509">
        <v>0</v>
      </c>
      <c r="K10" s="509">
        <v>0</v>
      </c>
      <c r="L10" s="509">
        <v>0</v>
      </c>
      <c r="M10" s="228">
        <v>0</v>
      </c>
      <c r="N10" s="509">
        <v>0</v>
      </c>
      <c r="O10" s="509">
        <v>0</v>
      </c>
      <c r="P10" s="509">
        <v>0</v>
      </c>
      <c r="Q10" s="509">
        <v>0</v>
      </c>
      <c r="R10" s="509">
        <v>0</v>
      </c>
      <c r="S10" s="509">
        <v>0</v>
      </c>
      <c r="T10" s="509">
        <v>0</v>
      </c>
      <c r="U10" s="509">
        <v>0</v>
      </c>
      <c r="V10" s="509">
        <v>0</v>
      </c>
      <c r="W10" s="509">
        <v>0</v>
      </c>
      <c r="X10" s="228">
        <v>0</v>
      </c>
      <c r="Y10" s="135"/>
      <c r="Z10" s="135"/>
      <c r="AA10" s="349"/>
      <c r="AB10" s="135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135"/>
      <c r="AX10" s="135"/>
      <c r="AY10" s="135"/>
      <c r="AZ10" s="135"/>
    </row>
    <row r="11" spans="1:52" ht="12" customHeight="1" x14ac:dyDescent="0.15">
      <c r="A11" s="160"/>
      <c r="B11" s="367"/>
      <c r="C11" s="318">
        <v>25</v>
      </c>
      <c r="D11" s="166"/>
      <c r="E11" s="256">
        <v>996.97500000000002</v>
      </c>
      <c r="F11" s="256">
        <v>1522.5</v>
      </c>
      <c r="G11" s="256">
        <v>1093.7538292806694</v>
      </c>
      <c r="H11" s="256">
        <v>146364.1</v>
      </c>
      <c r="I11" s="256">
        <v>661.5</v>
      </c>
      <c r="J11" s="256">
        <v>997.5</v>
      </c>
      <c r="K11" s="256">
        <v>781.33342231713834</v>
      </c>
      <c r="L11" s="256">
        <v>8929.1</v>
      </c>
      <c r="M11" s="256">
        <v>2520</v>
      </c>
      <c r="N11" s="256">
        <v>3150</v>
      </c>
      <c r="O11" s="256">
        <v>2613.55603137551</v>
      </c>
      <c r="P11" s="256">
        <v>48851</v>
      </c>
      <c r="Q11" s="256">
        <v>1606.5</v>
      </c>
      <c r="R11" s="256">
        <v>2017.0500000000002</v>
      </c>
      <c r="S11" s="256">
        <v>1760.2864308457276</v>
      </c>
      <c r="T11" s="256">
        <v>7674.2000000000007</v>
      </c>
      <c r="U11" s="256">
        <v>840</v>
      </c>
      <c r="V11" s="256">
        <v>1060.5</v>
      </c>
      <c r="W11" s="256">
        <v>952.76527413263864</v>
      </c>
      <c r="X11" s="257">
        <v>170917.00000000003</v>
      </c>
      <c r="Y11" s="135"/>
      <c r="Z11" s="135"/>
      <c r="AA11" s="349"/>
      <c r="AB11" s="135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254"/>
      <c r="AT11" s="254"/>
      <c r="AU11" s="254"/>
      <c r="AV11" s="254"/>
      <c r="AW11" s="135"/>
      <c r="AX11" s="135"/>
      <c r="AY11" s="135"/>
      <c r="AZ11" s="135"/>
    </row>
    <row r="12" spans="1:52" ht="12" customHeight="1" x14ac:dyDescent="0.15">
      <c r="A12" s="135"/>
      <c r="B12" s="293"/>
      <c r="C12" s="349">
        <v>9</v>
      </c>
      <c r="D12" s="160"/>
      <c r="E12" s="228">
        <v>0</v>
      </c>
      <c r="F12" s="228">
        <v>0</v>
      </c>
      <c r="G12" s="228">
        <v>0</v>
      </c>
      <c r="H12" s="228">
        <v>0</v>
      </c>
      <c r="I12" s="228">
        <v>0</v>
      </c>
      <c r="J12" s="228">
        <v>0</v>
      </c>
      <c r="K12" s="228">
        <v>0</v>
      </c>
      <c r="L12" s="228">
        <v>0</v>
      </c>
      <c r="M12" s="228">
        <v>0</v>
      </c>
      <c r="N12" s="228">
        <v>0</v>
      </c>
      <c r="O12" s="228">
        <v>0</v>
      </c>
      <c r="P12" s="228">
        <v>0</v>
      </c>
      <c r="Q12" s="228">
        <v>0</v>
      </c>
      <c r="R12" s="228">
        <v>0</v>
      </c>
      <c r="S12" s="228">
        <v>0</v>
      </c>
      <c r="T12" s="228">
        <v>0</v>
      </c>
      <c r="U12" s="228">
        <v>0</v>
      </c>
      <c r="V12" s="228">
        <v>0</v>
      </c>
      <c r="W12" s="228">
        <v>0</v>
      </c>
      <c r="X12" s="253">
        <v>0</v>
      </c>
      <c r="Y12" s="135"/>
      <c r="Z12" s="135"/>
      <c r="AA12" s="349"/>
      <c r="AB12" s="135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/>
      <c r="AW12" s="135"/>
      <c r="AX12" s="135"/>
      <c r="AY12" s="135"/>
      <c r="AZ12" s="135"/>
    </row>
    <row r="13" spans="1:52" ht="12" customHeight="1" x14ac:dyDescent="0.15">
      <c r="A13" s="135"/>
      <c r="B13" s="293"/>
      <c r="C13" s="349">
        <v>10</v>
      </c>
      <c r="D13" s="160"/>
      <c r="E13" s="228">
        <v>997.5</v>
      </c>
      <c r="F13" s="228">
        <v>1265.04</v>
      </c>
      <c r="G13" s="228">
        <v>1069.9131065018212</v>
      </c>
      <c r="H13" s="228">
        <v>61770.7</v>
      </c>
      <c r="I13" s="228">
        <v>661.5</v>
      </c>
      <c r="J13" s="228">
        <v>997.5</v>
      </c>
      <c r="K13" s="228">
        <v>801.53194888178916</v>
      </c>
      <c r="L13" s="228">
        <v>3601.3999999999996</v>
      </c>
      <c r="M13" s="228">
        <v>2520</v>
      </c>
      <c r="N13" s="228">
        <v>3150</v>
      </c>
      <c r="O13" s="228">
        <v>2565.7813692904169</v>
      </c>
      <c r="P13" s="228">
        <v>26946</v>
      </c>
      <c r="Q13" s="228">
        <v>1606.5</v>
      </c>
      <c r="R13" s="228">
        <v>2017.0500000000002</v>
      </c>
      <c r="S13" s="228">
        <v>1744.8177524350256</v>
      </c>
      <c r="T13" s="228">
        <v>2272</v>
      </c>
      <c r="U13" s="228">
        <v>840</v>
      </c>
      <c r="V13" s="228">
        <v>1046.8500000000001</v>
      </c>
      <c r="W13" s="228">
        <v>965.70814487469443</v>
      </c>
      <c r="X13" s="253">
        <v>49034.2</v>
      </c>
      <c r="Y13" s="135"/>
      <c r="Z13" s="135"/>
      <c r="AA13" s="349"/>
      <c r="AB13" s="135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  <c r="AQ13" s="254"/>
      <c r="AR13" s="254"/>
      <c r="AS13" s="254"/>
      <c r="AT13" s="254"/>
      <c r="AU13" s="254"/>
      <c r="AV13" s="254"/>
      <c r="AW13" s="135"/>
      <c r="AX13" s="135"/>
      <c r="AY13" s="135"/>
      <c r="AZ13" s="135"/>
    </row>
    <row r="14" spans="1:52" ht="12" customHeight="1" x14ac:dyDescent="0.15">
      <c r="A14" s="135"/>
      <c r="B14" s="293"/>
      <c r="C14" s="349">
        <v>11</v>
      </c>
      <c r="D14" s="160"/>
      <c r="E14" s="228">
        <v>997.5</v>
      </c>
      <c r="F14" s="228">
        <v>1522.5</v>
      </c>
      <c r="G14" s="228">
        <v>1111.7977657395304</v>
      </c>
      <c r="H14" s="228">
        <v>47978.8</v>
      </c>
      <c r="I14" s="228">
        <v>771.75</v>
      </c>
      <c r="J14" s="228">
        <v>771.75</v>
      </c>
      <c r="K14" s="228">
        <v>771.74721780604148</v>
      </c>
      <c r="L14" s="228">
        <v>2202.8000000000002</v>
      </c>
      <c r="M14" s="228">
        <v>2520</v>
      </c>
      <c r="N14" s="228">
        <v>3150</v>
      </c>
      <c r="O14" s="228">
        <v>2664.6313778010053</v>
      </c>
      <c r="P14" s="228">
        <v>15254</v>
      </c>
      <c r="Q14" s="228">
        <v>1638</v>
      </c>
      <c r="R14" s="228">
        <v>1995</v>
      </c>
      <c r="S14" s="228">
        <v>1749.7025198187994</v>
      </c>
      <c r="T14" s="228">
        <v>1912.5</v>
      </c>
      <c r="U14" s="228">
        <v>840</v>
      </c>
      <c r="V14" s="228">
        <v>1050</v>
      </c>
      <c r="W14" s="228">
        <v>965.52424629519896</v>
      </c>
      <c r="X14" s="253">
        <v>74435.8</v>
      </c>
      <c r="Y14" s="135"/>
      <c r="Z14" s="135"/>
      <c r="AA14" s="349"/>
      <c r="AB14" s="135"/>
      <c r="AC14" s="254"/>
      <c r="AD14" s="254"/>
      <c r="AE14" s="254"/>
      <c r="AF14" s="254"/>
      <c r="AG14" s="254"/>
      <c r="AH14" s="254"/>
      <c r="AI14" s="254"/>
      <c r="AJ14" s="254"/>
      <c r="AK14" s="254"/>
      <c r="AL14" s="254"/>
      <c r="AM14" s="254"/>
      <c r="AN14" s="254"/>
      <c r="AO14" s="254"/>
      <c r="AP14" s="254"/>
      <c r="AQ14" s="254"/>
      <c r="AR14" s="254"/>
      <c r="AS14" s="254"/>
      <c r="AT14" s="254"/>
      <c r="AU14" s="254"/>
      <c r="AV14" s="254"/>
      <c r="AW14" s="135"/>
      <c r="AX14" s="135"/>
      <c r="AY14" s="135"/>
      <c r="AZ14" s="135"/>
    </row>
    <row r="15" spans="1:52" ht="12" customHeight="1" x14ac:dyDescent="0.15">
      <c r="A15" s="135"/>
      <c r="B15" s="293"/>
      <c r="C15" s="349">
        <v>12</v>
      </c>
      <c r="D15" s="160"/>
      <c r="E15" s="228">
        <v>996.97500000000002</v>
      </c>
      <c r="F15" s="228">
        <v>1365</v>
      </c>
      <c r="G15" s="228">
        <v>1105.5566040062477</v>
      </c>
      <c r="H15" s="228">
        <v>36614.6</v>
      </c>
      <c r="I15" s="228">
        <v>714</v>
      </c>
      <c r="J15" s="228">
        <v>735</v>
      </c>
      <c r="K15" s="228">
        <v>723.75306623058054</v>
      </c>
      <c r="L15" s="228">
        <v>3124.8999999999996</v>
      </c>
      <c r="M15" s="228">
        <v>2520</v>
      </c>
      <c r="N15" s="228">
        <v>3150</v>
      </c>
      <c r="O15" s="228">
        <v>2752.5003524877802</v>
      </c>
      <c r="P15" s="228">
        <v>6651</v>
      </c>
      <c r="Q15" s="228">
        <v>1669.5</v>
      </c>
      <c r="R15" s="228">
        <v>1995</v>
      </c>
      <c r="S15" s="228">
        <v>1776.6745845552302</v>
      </c>
      <c r="T15" s="228">
        <v>3489.7</v>
      </c>
      <c r="U15" s="228">
        <v>861</v>
      </c>
      <c r="V15" s="228">
        <v>1060.5</v>
      </c>
      <c r="W15" s="228">
        <v>920.10103789356356</v>
      </c>
      <c r="X15" s="253">
        <v>47447</v>
      </c>
      <c r="Y15" s="135"/>
      <c r="Z15" s="135"/>
      <c r="AA15" s="349"/>
      <c r="AB15" s="135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135"/>
      <c r="AX15" s="135"/>
      <c r="AY15" s="135"/>
      <c r="AZ15" s="135"/>
    </row>
    <row r="16" spans="1:52" ht="12" customHeight="1" x14ac:dyDescent="0.15">
      <c r="A16" s="135"/>
      <c r="B16" s="293" t="s">
        <v>267</v>
      </c>
      <c r="C16" s="349">
        <v>1</v>
      </c>
      <c r="D16" s="160" t="s">
        <v>268</v>
      </c>
      <c r="E16" s="228">
        <v>1029</v>
      </c>
      <c r="F16" s="228">
        <v>1365</v>
      </c>
      <c r="G16" s="228">
        <v>1139.1679410436188</v>
      </c>
      <c r="H16" s="228">
        <v>41785.1</v>
      </c>
      <c r="I16" s="228">
        <v>735</v>
      </c>
      <c r="J16" s="228">
        <v>735</v>
      </c>
      <c r="K16" s="228">
        <v>735</v>
      </c>
      <c r="L16" s="228">
        <v>2407.6999999999998</v>
      </c>
      <c r="M16" s="228">
        <v>2520</v>
      </c>
      <c r="N16" s="228">
        <v>3223.5</v>
      </c>
      <c r="O16" s="228">
        <v>2799.3276714021013</v>
      </c>
      <c r="P16" s="228">
        <v>3139.3999999999996</v>
      </c>
      <c r="Q16" s="228">
        <v>1627.5</v>
      </c>
      <c r="R16" s="228">
        <v>1995</v>
      </c>
      <c r="S16" s="228">
        <v>1804.5442462572266</v>
      </c>
      <c r="T16" s="228">
        <v>3505.7000000000003</v>
      </c>
      <c r="U16" s="228">
        <v>861</v>
      </c>
      <c r="V16" s="228">
        <v>1113</v>
      </c>
      <c r="W16" s="228">
        <v>990.77254937244163</v>
      </c>
      <c r="X16" s="253">
        <v>23294.7</v>
      </c>
      <c r="Y16" s="135"/>
      <c r="Z16" s="135"/>
      <c r="AA16" s="349"/>
      <c r="AB16" s="135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135"/>
      <c r="AX16" s="135"/>
      <c r="AY16" s="135"/>
      <c r="AZ16" s="135"/>
    </row>
    <row r="17" spans="1:52" ht="12" customHeight="1" x14ac:dyDescent="0.15">
      <c r="A17" s="135"/>
      <c r="B17" s="293"/>
      <c r="C17" s="349">
        <v>2</v>
      </c>
      <c r="D17" s="160"/>
      <c r="E17" s="228">
        <v>1028.895</v>
      </c>
      <c r="F17" s="228">
        <v>1365</v>
      </c>
      <c r="G17" s="228">
        <v>1125.8759768385103</v>
      </c>
      <c r="H17" s="228">
        <v>44409.100000000006</v>
      </c>
      <c r="I17" s="228">
        <v>693</v>
      </c>
      <c r="J17" s="228">
        <v>1333.5</v>
      </c>
      <c r="K17" s="228">
        <v>709.71043165467609</v>
      </c>
      <c r="L17" s="228">
        <v>2381.1999999999998</v>
      </c>
      <c r="M17" s="228">
        <v>2625</v>
      </c>
      <c r="N17" s="228">
        <v>3202.5</v>
      </c>
      <c r="O17" s="228">
        <v>2851.6454685202516</v>
      </c>
      <c r="P17" s="228">
        <v>1921.8</v>
      </c>
      <c r="Q17" s="228">
        <v>1638</v>
      </c>
      <c r="R17" s="228">
        <v>1890</v>
      </c>
      <c r="S17" s="228">
        <v>1777.0759377859106</v>
      </c>
      <c r="T17" s="228">
        <v>1873.1</v>
      </c>
      <c r="U17" s="228">
        <v>861</v>
      </c>
      <c r="V17" s="228">
        <v>1155</v>
      </c>
      <c r="W17" s="228">
        <v>995.10855533840788</v>
      </c>
      <c r="X17" s="253">
        <v>18702.099999999999</v>
      </c>
      <c r="Y17" s="135"/>
      <c r="Z17" s="135"/>
      <c r="AA17" s="349"/>
      <c r="AB17" s="135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135"/>
      <c r="AX17" s="135"/>
      <c r="AY17" s="135"/>
      <c r="AZ17" s="135"/>
    </row>
    <row r="18" spans="1:52" ht="12" customHeight="1" x14ac:dyDescent="0.15">
      <c r="A18" s="135"/>
      <c r="B18" s="293"/>
      <c r="C18" s="349">
        <v>3</v>
      </c>
      <c r="D18" s="160"/>
      <c r="E18" s="228">
        <v>1029</v>
      </c>
      <c r="F18" s="228">
        <v>1569.96</v>
      </c>
      <c r="G18" s="228">
        <v>1216.3464890128139</v>
      </c>
      <c r="H18" s="228">
        <v>31667.3</v>
      </c>
      <c r="I18" s="228">
        <v>756</v>
      </c>
      <c r="J18" s="228">
        <v>840</v>
      </c>
      <c r="K18" s="228">
        <v>787.54751131221713</v>
      </c>
      <c r="L18" s="228">
        <v>3457.5</v>
      </c>
      <c r="M18" s="228">
        <v>2520</v>
      </c>
      <c r="N18" s="228">
        <v>3465</v>
      </c>
      <c r="O18" s="228">
        <v>2933.744734686009</v>
      </c>
      <c r="P18" s="228">
        <v>3800.3</v>
      </c>
      <c r="Q18" s="228">
        <v>1785</v>
      </c>
      <c r="R18" s="228">
        <v>2100</v>
      </c>
      <c r="S18" s="228">
        <v>1892.0707903463524</v>
      </c>
      <c r="T18" s="228">
        <v>2255.6999999999998</v>
      </c>
      <c r="U18" s="228">
        <v>861</v>
      </c>
      <c r="V18" s="228">
        <v>1207.5</v>
      </c>
      <c r="W18" s="228">
        <v>1029.4617615546606</v>
      </c>
      <c r="X18" s="228">
        <v>32397.4</v>
      </c>
      <c r="Y18" s="135"/>
      <c r="Z18" s="135"/>
      <c r="AA18" s="349"/>
      <c r="AB18" s="135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135"/>
      <c r="AX18" s="135"/>
      <c r="AY18" s="135"/>
      <c r="AZ18" s="135"/>
    </row>
    <row r="19" spans="1:52" ht="12" customHeight="1" x14ac:dyDescent="0.15">
      <c r="A19" s="135"/>
      <c r="B19" s="293"/>
      <c r="C19" s="349">
        <v>4</v>
      </c>
      <c r="D19" s="160"/>
      <c r="E19" s="228">
        <v>1242</v>
      </c>
      <c r="F19" s="228">
        <v>1614.816</v>
      </c>
      <c r="G19" s="228">
        <v>1341.3027289084359</v>
      </c>
      <c r="H19" s="228">
        <v>31642.1</v>
      </c>
      <c r="I19" s="228">
        <v>799.2</v>
      </c>
      <c r="J19" s="228">
        <v>885.6</v>
      </c>
      <c r="K19" s="228">
        <v>860.75557212076035</v>
      </c>
      <c r="L19" s="228">
        <v>5415.9</v>
      </c>
      <c r="M19" s="228">
        <v>2829.6</v>
      </c>
      <c r="N19" s="228">
        <v>3488.4</v>
      </c>
      <c r="O19" s="228">
        <v>3033.3632754342434</v>
      </c>
      <c r="P19" s="228">
        <v>5357.8</v>
      </c>
      <c r="Q19" s="228">
        <v>2160</v>
      </c>
      <c r="R19" s="228">
        <v>2160</v>
      </c>
      <c r="S19" s="228">
        <v>2160</v>
      </c>
      <c r="T19" s="228">
        <v>3336.2</v>
      </c>
      <c r="U19" s="228">
        <v>918</v>
      </c>
      <c r="V19" s="228">
        <v>1296</v>
      </c>
      <c r="W19" s="228">
        <v>1041.5569642631651</v>
      </c>
      <c r="X19" s="253">
        <v>55488.800000000003</v>
      </c>
      <c r="Y19" s="135"/>
      <c r="Z19" s="135"/>
      <c r="AA19" s="349"/>
      <c r="AB19" s="135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135"/>
      <c r="AX19" s="135"/>
      <c r="AY19" s="135"/>
      <c r="AZ19" s="135"/>
    </row>
    <row r="20" spans="1:52" ht="12" customHeight="1" x14ac:dyDescent="0.15">
      <c r="A20" s="135"/>
      <c r="B20" s="367"/>
      <c r="C20" s="318">
        <v>5</v>
      </c>
      <c r="D20" s="166"/>
      <c r="E20" s="256">
        <v>1242</v>
      </c>
      <c r="F20" s="256">
        <v>1489.9679999999998</v>
      </c>
      <c r="G20" s="256">
        <v>1308.0034898843921</v>
      </c>
      <c r="H20" s="256">
        <v>34503.599999999999</v>
      </c>
      <c r="I20" s="256">
        <v>799.2</v>
      </c>
      <c r="J20" s="256">
        <v>918</v>
      </c>
      <c r="K20" s="256">
        <v>886.24809064204794</v>
      </c>
      <c r="L20" s="256">
        <v>7427.9</v>
      </c>
      <c r="M20" s="256">
        <v>2862</v>
      </c>
      <c r="N20" s="256">
        <v>3402</v>
      </c>
      <c r="O20" s="256">
        <v>3099.2992887467617</v>
      </c>
      <c r="P20" s="256">
        <v>4120.3</v>
      </c>
      <c r="Q20" s="256">
        <v>1998</v>
      </c>
      <c r="R20" s="256">
        <v>2243.16</v>
      </c>
      <c r="S20" s="256">
        <v>2085.7045871559635</v>
      </c>
      <c r="T20" s="256">
        <v>2899.6000000000004</v>
      </c>
      <c r="U20" s="256">
        <v>1026</v>
      </c>
      <c r="V20" s="256">
        <v>1296</v>
      </c>
      <c r="W20" s="256">
        <v>1141.4448597111016</v>
      </c>
      <c r="X20" s="257">
        <v>32040</v>
      </c>
      <c r="Y20" s="135"/>
      <c r="Z20" s="135"/>
      <c r="AA20" s="349"/>
      <c r="AB20" s="135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135"/>
      <c r="AX20" s="135"/>
      <c r="AY20" s="135"/>
      <c r="AZ20" s="135"/>
    </row>
    <row r="21" spans="1:52" ht="12" customHeight="1" x14ac:dyDescent="0.15">
      <c r="A21" s="160"/>
      <c r="B21" s="510"/>
      <c r="C21" s="511"/>
      <c r="D21" s="408"/>
      <c r="E21" s="228"/>
      <c r="F21" s="228"/>
      <c r="G21" s="228"/>
      <c r="H21" s="228"/>
      <c r="I21" s="228"/>
      <c r="J21" s="228"/>
      <c r="K21" s="228"/>
      <c r="L21" s="228"/>
      <c r="M21" s="228"/>
      <c r="N21" s="253"/>
      <c r="O21" s="228"/>
      <c r="P21" s="228"/>
      <c r="Q21" s="228"/>
      <c r="R21" s="228"/>
      <c r="S21" s="228"/>
      <c r="T21" s="228"/>
      <c r="U21" s="228"/>
      <c r="V21" s="228"/>
      <c r="W21" s="228"/>
      <c r="X21" s="253"/>
      <c r="Y21" s="135"/>
      <c r="Z21" s="135"/>
      <c r="AA21" s="349"/>
      <c r="AB21" s="135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135"/>
      <c r="AX21" s="135"/>
      <c r="AY21" s="135"/>
      <c r="AZ21" s="135"/>
    </row>
    <row r="22" spans="1:52" ht="12" customHeight="1" x14ac:dyDescent="0.15">
      <c r="A22" s="160"/>
      <c r="B22" s="512">
        <v>41760</v>
      </c>
      <c r="C22" s="513"/>
      <c r="D22" s="415">
        <v>41774</v>
      </c>
      <c r="E22" s="228">
        <v>1242</v>
      </c>
      <c r="F22" s="228">
        <v>1489.9679999999998</v>
      </c>
      <c r="G22" s="228">
        <v>1315.6894892615912</v>
      </c>
      <c r="H22" s="228">
        <v>21069.1</v>
      </c>
      <c r="I22" s="228">
        <v>799.2</v>
      </c>
      <c r="J22" s="228">
        <v>896.4</v>
      </c>
      <c r="K22" s="228">
        <v>874.18714533873776</v>
      </c>
      <c r="L22" s="228">
        <v>3615.5</v>
      </c>
      <c r="M22" s="228">
        <v>2862</v>
      </c>
      <c r="N22" s="228">
        <v>3348</v>
      </c>
      <c r="O22" s="228">
        <v>3087.3524220136974</v>
      </c>
      <c r="P22" s="228">
        <v>2545.1</v>
      </c>
      <c r="Q22" s="228">
        <v>2030.4</v>
      </c>
      <c r="R22" s="228">
        <v>2243.16</v>
      </c>
      <c r="S22" s="228">
        <v>2087.4735687022899</v>
      </c>
      <c r="T22" s="228">
        <v>1816.7</v>
      </c>
      <c r="U22" s="228">
        <v>1026</v>
      </c>
      <c r="V22" s="228">
        <v>1296</v>
      </c>
      <c r="W22" s="228">
        <v>1134.2646642801008</v>
      </c>
      <c r="X22" s="228">
        <v>23207.5</v>
      </c>
      <c r="Y22" s="135"/>
      <c r="Z22" s="135"/>
      <c r="AA22" s="349"/>
      <c r="AB22" s="135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135"/>
      <c r="AX22" s="135"/>
      <c r="AY22" s="135"/>
      <c r="AZ22" s="135"/>
    </row>
    <row r="23" spans="1:52" ht="12" customHeight="1" x14ac:dyDescent="0.15">
      <c r="A23" s="160"/>
      <c r="B23" s="512">
        <v>41775</v>
      </c>
      <c r="C23" s="513"/>
      <c r="D23" s="415">
        <v>41789</v>
      </c>
      <c r="E23" s="228">
        <v>1242</v>
      </c>
      <c r="F23" s="228">
        <v>1460.0520000000001</v>
      </c>
      <c r="G23" s="228">
        <v>1296.7089193710265</v>
      </c>
      <c r="H23" s="228">
        <v>13434.5</v>
      </c>
      <c r="I23" s="228">
        <v>918</v>
      </c>
      <c r="J23" s="228">
        <v>918</v>
      </c>
      <c r="K23" s="228">
        <v>917.99999999999989</v>
      </c>
      <c r="L23" s="228">
        <v>3812.4</v>
      </c>
      <c r="M23" s="228">
        <v>2970</v>
      </c>
      <c r="N23" s="228">
        <v>3402</v>
      </c>
      <c r="O23" s="228">
        <v>3121.702504755865</v>
      </c>
      <c r="P23" s="228">
        <v>1575.2</v>
      </c>
      <c r="Q23" s="228">
        <v>1998</v>
      </c>
      <c r="R23" s="228">
        <v>2243.16</v>
      </c>
      <c r="S23" s="228">
        <v>2083.6762582056899</v>
      </c>
      <c r="T23" s="228">
        <v>1082.9000000000001</v>
      </c>
      <c r="U23" s="228">
        <v>1036.8</v>
      </c>
      <c r="V23" s="228">
        <v>1296</v>
      </c>
      <c r="W23" s="228">
        <v>1158.4398080323317</v>
      </c>
      <c r="X23" s="228">
        <v>8832.5</v>
      </c>
      <c r="Y23" s="135"/>
      <c r="Z23" s="135"/>
      <c r="AA23" s="349"/>
      <c r="AB23" s="135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135"/>
      <c r="AX23" s="135"/>
      <c r="AY23" s="135"/>
      <c r="AZ23" s="135"/>
    </row>
    <row r="24" spans="1:52" ht="12" customHeight="1" x14ac:dyDescent="0.15">
      <c r="A24" s="160"/>
      <c r="B24" s="514"/>
      <c r="C24" s="515"/>
      <c r="D24" s="420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</row>
    <row r="25" spans="1:52" ht="12" customHeight="1" x14ac:dyDescent="0.15">
      <c r="A25" s="160"/>
      <c r="B25" s="157"/>
      <c r="C25" s="502" t="s">
        <v>261</v>
      </c>
      <c r="D25" s="503"/>
      <c r="E25" s="146" t="s">
        <v>321</v>
      </c>
      <c r="F25" s="504"/>
      <c r="G25" s="504"/>
      <c r="H25" s="505"/>
      <c r="I25" s="140" t="s">
        <v>322</v>
      </c>
      <c r="J25" s="504"/>
      <c r="K25" s="504"/>
      <c r="L25" s="505"/>
      <c r="M25" s="140" t="s">
        <v>323</v>
      </c>
      <c r="N25" s="504"/>
      <c r="O25" s="504"/>
      <c r="P25" s="505"/>
      <c r="Q25" s="140" t="s">
        <v>324</v>
      </c>
      <c r="R25" s="504"/>
      <c r="S25" s="504"/>
      <c r="T25" s="505"/>
      <c r="U25" s="140" t="s">
        <v>325</v>
      </c>
      <c r="V25" s="504"/>
      <c r="W25" s="504"/>
      <c r="X25" s="505"/>
      <c r="Z25" s="183"/>
      <c r="AA25" s="506"/>
      <c r="AB25" s="506"/>
      <c r="AC25" s="135"/>
      <c r="AD25" s="350"/>
      <c r="AE25" s="350"/>
      <c r="AF25" s="350"/>
      <c r="AG25" s="135"/>
      <c r="AH25" s="350"/>
      <c r="AI25" s="350"/>
      <c r="AJ25" s="350"/>
      <c r="AK25" s="135"/>
      <c r="AL25" s="350"/>
      <c r="AM25" s="350"/>
      <c r="AN25" s="350"/>
      <c r="AO25" s="135"/>
      <c r="AP25" s="350"/>
      <c r="AQ25" s="350"/>
      <c r="AR25" s="350"/>
      <c r="AS25" s="135"/>
      <c r="AT25" s="350"/>
      <c r="AU25" s="350"/>
      <c r="AV25" s="350"/>
      <c r="AW25" s="135"/>
      <c r="AX25" s="135"/>
      <c r="AY25" s="135"/>
      <c r="AZ25" s="135"/>
    </row>
    <row r="26" spans="1:52" ht="12" customHeight="1" x14ac:dyDescent="0.15">
      <c r="A26" s="160"/>
      <c r="B26" s="161"/>
      <c r="C26" s="150"/>
      <c r="D26" s="166"/>
      <c r="E26" s="150"/>
      <c r="F26" s="507"/>
      <c r="G26" s="507"/>
      <c r="H26" s="508"/>
      <c r="I26" s="150"/>
      <c r="J26" s="507"/>
      <c r="K26" s="507"/>
      <c r="L26" s="508"/>
      <c r="M26" s="150"/>
      <c r="N26" s="507"/>
      <c r="O26" s="507"/>
      <c r="P26" s="508"/>
      <c r="Q26" s="150"/>
      <c r="R26" s="507"/>
      <c r="S26" s="507"/>
      <c r="T26" s="508"/>
      <c r="U26" s="150"/>
      <c r="V26" s="507"/>
      <c r="W26" s="507"/>
      <c r="X26" s="508"/>
      <c r="Z26" s="183"/>
      <c r="AA26" s="135"/>
      <c r="AB26" s="135"/>
      <c r="AC26" s="135"/>
      <c r="AD26" s="350"/>
      <c r="AE26" s="350"/>
      <c r="AF26" s="350"/>
      <c r="AG26" s="135"/>
      <c r="AH26" s="350"/>
      <c r="AI26" s="350"/>
      <c r="AJ26" s="350"/>
      <c r="AK26" s="135"/>
      <c r="AL26" s="350"/>
      <c r="AM26" s="350"/>
      <c r="AN26" s="350"/>
      <c r="AO26" s="135"/>
      <c r="AP26" s="350"/>
      <c r="AQ26" s="350"/>
      <c r="AR26" s="350"/>
      <c r="AS26" s="135"/>
      <c r="AT26" s="350"/>
      <c r="AU26" s="350"/>
      <c r="AV26" s="350"/>
      <c r="AW26" s="135"/>
      <c r="AX26" s="135"/>
      <c r="AY26" s="135"/>
      <c r="AZ26" s="135"/>
    </row>
    <row r="27" spans="1:52" ht="12" customHeight="1" x14ac:dyDescent="0.15">
      <c r="A27" s="160"/>
      <c r="B27" s="358" t="s">
        <v>320</v>
      </c>
      <c r="C27" s="359"/>
      <c r="D27" s="360"/>
      <c r="E27" s="391" t="s">
        <v>281</v>
      </c>
      <c r="F27" s="391" t="s">
        <v>174</v>
      </c>
      <c r="G27" s="391" t="s">
        <v>282</v>
      </c>
      <c r="H27" s="391" t="s">
        <v>100</v>
      </c>
      <c r="I27" s="391" t="s">
        <v>281</v>
      </c>
      <c r="J27" s="391" t="s">
        <v>174</v>
      </c>
      <c r="K27" s="391" t="s">
        <v>282</v>
      </c>
      <c r="L27" s="391" t="s">
        <v>100</v>
      </c>
      <c r="M27" s="391" t="s">
        <v>281</v>
      </c>
      <c r="N27" s="391" t="s">
        <v>174</v>
      </c>
      <c r="O27" s="391" t="s">
        <v>282</v>
      </c>
      <c r="P27" s="391" t="s">
        <v>100</v>
      </c>
      <c r="Q27" s="391" t="s">
        <v>281</v>
      </c>
      <c r="R27" s="391" t="s">
        <v>174</v>
      </c>
      <c r="S27" s="391" t="s">
        <v>282</v>
      </c>
      <c r="T27" s="391" t="s">
        <v>100</v>
      </c>
      <c r="U27" s="391" t="s">
        <v>281</v>
      </c>
      <c r="V27" s="391" t="s">
        <v>174</v>
      </c>
      <c r="W27" s="391" t="s">
        <v>282</v>
      </c>
      <c r="X27" s="391" t="s">
        <v>100</v>
      </c>
      <c r="Z27" s="183"/>
      <c r="AA27" s="389"/>
      <c r="AB27" s="389"/>
      <c r="AC27" s="392"/>
      <c r="AD27" s="392"/>
      <c r="AE27" s="392"/>
      <c r="AF27" s="392"/>
      <c r="AG27" s="392"/>
      <c r="AH27" s="392"/>
      <c r="AI27" s="392"/>
      <c r="AJ27" s="392"/>
      <c r="AK27" s="392"/>
      <c r="AL27" s="392"/>
      <c r="AM27" s="392"/>
      <c r="AN27" s="392"/>
      <c r="AO27" s="392"/>
      <c r="AP27" s="392"/>
      <c r="AQ27" s="392"/>
      <c r="AR27" s="392"/>
      <c r="AS27" s="392"/>
      <c r="AT27" s="392"/>
      <c r="AU27" s="392"/>
      <c r="AV27" s="392"/>
      <c r="AW27" s="135"/>
      <c r="AX27" s="135"/>
      <c r="AY27" s="135"/>
      <c r="AZ27" s="135"/>
    </row>
    <row r="28" spans="1:52" ht="12" customHeight="1" x14ac:dyDescent="0.15">
      <c r="A28" s="160"/>
      <c r="B28" s="150"/>
      <c r="C28" s="151"/>
      <c r="D28" s="166"/>
      <c r="E28" s="393"/>
      <c r="F28" s="393"/>
      <c r="G28" s="393" t="s">
        <v>283</v>
      </c>
      <c r="H28" s="393"/>
      <c r="I28" s="393"/>
      <c r="J28" s="393"/>
      <c r="K28" s="393" t="s">
        <v>283</v>
      </c>
      <c r="L28" s="393"/>
      <c r="M28" s="393"/>
      <c r="N28" s="393"/>
      <c r="O28" s="393" t="s">
        <v>283</v>
      </c>
      <c r="P28" s="393"/>
      <c r="Q28" s="393"/>
      <c r="R28" s="393"/>
      <c r="S28" s="393" t="s">
        <v>283</v>
      </c>
      <c r="T28" s="393"/>
      <c r="U28" s="393"/>
      <c r="V28" s="393"/>
      <c r="W28" s="393" t="s">
        <v>283</v>
      </c>
      <c r="X28" s="393"/>
      <c r="Z28" s="183"/>
      <c r="AA28" s="135"/>
      <c r="AB28" s="135"/>
      <c r="AC28" s="392"/>
      <c r="AD28" s="392"/>
      <c r="AE28" s="392"/>
      <c r="AF28" s="392"/>
      <c r="AG28" s="392"/>
      <c r="AH28" s="392"/>
      <c r="AI28" s="392"/>
      <c r="AJ28" s="392"/>
      <c r="AK28" s="392"/>
      <c r="AL28" s="392"/>
      <c r="AM28" s="392"/>
      <c r="AN28" s="392"/>
      <c r="AO28" s="392"/>
      <c r="AP28" s="392"/>
      <c r="AQ28" s="392"/>
      <c r="AR28" s="392"/>
      <c r="AS28" s="392"/>
      <c r="AT28" s="392"/>
      <c r="AU28" s="392"/>
      <c r="AV28" s="392"/>
      <c r="AW28" s="135"/>
      <c r="AX28" s="135"/>
      <c r="AY28" s="135"/>
      <c r="AZ28" s="135"/>
    </row>
    <row r="29" spans="1:52" ht="12" customHeight="1" x14ac:dyDescent="0.15">
      <c r="A29" s="160"/>
      <c r="B29" s="290" t="s">
        <v>265</v>
      </c>
      <c r="C29" s="315">
        <v>23</v>
      </c>
      <c r="D29" s="156" t="s">
        <v>266</v>
      </c>
      <c r="E29" s="376" t="s">
        <v>269</v>
      </c>
      <c r="F29" s="376" t="s">
        <v>269</v>
      </c>
      <c r="G29" s="376">
        <v>0</v>
      </c>
      <c r="H29" s="376" t="s">
        <v>269</v>
      </c>
      <c r="I29" s="321">
        <v>787.5</v>
      </c>
      <c r="J29" s="321">
        <v>1207.5</v>
      </c>
      <c r="K29" s="321">
        <v>929.01496742290794</v>
      </c>
      <c r="L29" s="321">
        <v>200539.6</v>
      </c>
      <c r="M29" s="321">
        <v>630</v>
      </c>
      <c r="N29" s="321">
        <v>924</v>
      </c>
      <c r="O29" s="321">
        <v>761.17118338310377</v>
      </c>
      <c r="P29" s="321">
        <v>31453.000000000007</v>
      </c>
      <c r="Q29" s="321">
        <v>630</v>
      </c>
      <c r="R29" s="321">
        <v>924</v>
      </c>
      <c r="S29" s="321">
        <v>737.76056721240548</v>
      </c>
      <c r="T29" s="321">
        <v>445114.60000000009</v>
      </c>
      <c r="U29" s="321">
        <v>623.70000000000005</v>
      </c>
      <c r="V29" s="321">
        <v>924</v>
      </c>
      <c r="W29" s="321">
        <v>724.44887857399283</v>
      </c>
      <c r="X29" s="331">
        <v>178137.90000000002</v>
      </c>
      <c r="Z29" s="183"/>
      <c r="AA29" s="349"/>
      <c r="AB29" s="135"/>
      <c r="AC29" s="254"/>
      <c r="AD29" s="254"/>
      <c r="AE29" s="254"/>
      <c r="AF29" s="254"/>
      <c r="AG29" s="403"/>
      <c r="AH29" s="403"/>
      <c r="AI29" s="403"/>
      <c r="AJ29" s="403"/>
      <c r="AK29" s="403"/>
      <c r="AL29" s="403"/>
      <c r="AM29" s="403"/>
      <c r="AN29" s="403"/>
      <c r="AO29" s="403"/>
      <c r="AP29" s="403"/>
      <c r="AQ29" s="403"/>
      <c r="AR29" s="403"/>
      <c r="AS29" s="403"/>
      <c r="AT29" s="403"/>
      <c r="AU29" s="403"/>
      <c r="AV29" s="403"/>
      <c r="AW29" s="135"/>
      <c r="AX29" s="135"/>
      <c r="AY29" s="135"/>
      <c r="AZ29" s="135"/>
    </row>
    <row r="30" spans="1:52" ht="12" customHeight="1" x14ac:dyDescent="0.15">
      <c r="A30" s="160"/>
      <c r="B30" s="516"/>
      <c r="C30" s="282">
        <v>24</v>
      </c>
      <c r="D30" s="446"/>
      <c r="E30" s="228" t="s">
        <v>269</v>
      </c>
      <c r="F30" s="254" t="s">
        <v>269</v>
      </c>
      <c r="G30" s="228">
        <v>0</v>
      </c>
      <c r="H30" s="228" t="s">
        <v>269</v>
      </c>
      <c r="I30" s="164">
        <v>750</v>
      </c>
      <c r="J30" s="164">
        <v>1500</v>
      </c>
      <c r="K30" s="164">
        <v>909.78291649539085</v>
      </c>
      <c r="L30" s="164">
        <v>103966.40000000001</v>
      </c>
      <c r="M30" s="165">
        <v>600</v>
      </c>
      <c r="N30" s="164">
        <v>966</v>
      </c>
      <c r="O30" s="164">
        <v>686</v>
      </c>
      <c r="P30" s="164">
        <v>34619.099999999991</v>
      </c>
      <c r="Q30" s="165">
        <v>580</v>
      </c>
      <c r="R30" s="164">
        <v>998</v>
      </c>
      <c r="S30" s="164">
        <v>704.93807827802448</v>
      </c>
      <c r="T30" s="164">
        <v>369384.39999999997</v>
      </c>
      <c r="U30" s="164">
        <v>602</v>
      </c>
      <c r="V30" s="164">
        <v>998</v>
      </c>
      <c r="W30" s="164">
        <v>703.08702586993559</v>
      </c>
      <c r="X30" s="165">
        <v>183627.79999999996</v>
      </c>
      <c r="Z30" s="135"/>
      <c r="AA30" s="349"/>
      <c r="AB30" s="135"/>
      <c r="AC30" s="254"/>
      <c r="AD30" s="254"/>
      <c r="AE30" s="254"/>
      <c r="AF30" s="254"/>
      <c r="AG30" s="403"/>
      <c r="AH30" s="403"/>
      <c r="AI30" s="403"/>
      <c r="AJ30" s="403"/>
      <c r="AK30" s="403"/>
      <c r="AL30" s="517"/>
      <c r="AM30" s="517"/>
      <c r="AN30" s="517"/>
      <c r="AO30" s="517"/>
      <c r="AP30" s="517"/>
      <c r="AQ30" s="517"/>
      <c r="AR30" s="517"/>
      <c r="AS30" s="517"/>
      <c r="AT30" s="517"/>
      <c r="AU30" s="403"/>
      <c r="AV30" s="403"/>
      <c r="AW30" s="135"/>
      <c r="AX30" s="135"/>
      <c r="AY30" s="135"/>
      <c r="AZ30" s="135"/>
    </row>
    <row r="31" spans="1:52" ht="12" customHeight="1" x14ac:dyDescent="0.15">
      <c r="A31" s="135"/>
      <c r="B31" s="518"/>
      <c r="C31" s="519">
        <v>25</v>
      </c>
      <c r="D31" s="520"/>
      <c r="E31" s="256">
        <v>577.5</v>
      </c>
      <c r="F31" s="256">
        <v>735</v>
      </c>
      <c r="G31" s="256">
        <v>624.79298983986109</v>
      </c>
      <c r="H31" s="256">
        <v>119471.29999999999</v>
      </c>
      <c r="I31" s="167">
        <v>819</v>
      </c>
      <c r="J31" s="167">
        <v>1450</v>
      </c>
      <c r="K31" s="167">
        <v>1033</v>
      </c>
      <c r="L31" s="167">
        <v>76165.599999999991</v>
      </c>
      <c r="M31" s="167">
        <v>683</v>
      </c>
      <c r="N31" s="167">
        <v>1008</v>
      </c>
      <c r="O31" s="167">
        <v>832</v>
      </c>
      <c r="P31" s="167">
        <v>28257.5</v>
      </c>
      <c r="Q31" s="167">
        <v>672</v>
      </c>
      <c r="R31" s="167">
        <v>1029</v>
      </c>
      <c r="S31" s="167">
        <v>808</v>
      </c>
      <c r="T31" s="167">
        <v>271309.40000000002</v>
      </c>
      <c r="U31" s="167">
        <v>683</v>
      </c>
      <c r="V31" s="167">
        <v>998</v>
      </c>
      <c r="W31" s="167">
        <v>837</v>
      </c>
      <c r="X31" s="168">
        <v>57597.599999999999</v>
      </c>
      <c r="Y31" s="521"/>
      <c r="Z31" s="183"/>
      <c r="AA31" s="349"/>
      <c r="AB31" s="135"/>
      <c r="AC31" s="254"/>
      <c r="AD31" s="254"/>
      <c r="AE31" s="254"/>
      <c r="AF31" s="254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35"/>
      <c r="AX31" s="135"/>
      <c r="AY31" s="135"/>
      <c r="AZ31" s="135"/>
    </row>
    <row r="32" spans="1:52" ht="12" customHeight="1" x14ac:dyDescent="0.15">
      <c r="A32" s="135"/>
      <c r="B32" s="293"/>
      <c r="C32" s="349">
        <v>9</v>
      </c>
      <c r="D32" s="160"/>
      <c r="E32" s="228">
        <v>0</v>
      </c>
      <c r="F32" s="228">
        <v>0</v>
      </c>
      <c r="G32" s="228">
        <v>0</v>
      </c>
      <c r="H32" s="228">
        <v>0</v>
      </c>
      <c r="I32" s="399">
        <v>861</v>
      </c>
      <c r="J32" s="399">
        <v>1420.0200000000002</v>
      </c>
      <c r="K32" s="399">
        <v>1014.2025238912032</v>
      </c>
      <c r="L32" s="399">
        <v>16323.8</v>
      </c>
      <c r="M32" s="399">
        <v>714</v>
      </c>
      <c r="N32" s="399">
        <v>924</v>
      </c>
      <c r="O32" s="399">
        <v>754.70951677468543</v>
      </c>
      <c r="P32" s="399">
        <v>3695.4</v>
      </c>
      <c r="Q32" s="399">
        <v>682.5</v>
      </c>
      <c r="R32" s="399">
        <v>976.5</v>
      </c>
      <c r="S32" s="399">
        <v>762.92106955254678</v>
      </c>
      <c r="T32" s="399">
        <v>31102</v>
      </c>
      <c r="U32" s="399">
        <v>682.5</v>
      </c>
      <c r="V32" s="399">
        <v>997.5</v>
      </c>
      <c r="W32" s="399">
        <v>781.34233576642362</v>
      </c>
      <c r="X32" s="400">
        <v>3109.5</v>
      </c>
      <c r="Y32" s="402"/>
      <c r="Z32" s="403"/>
      <c r="AA32" s="349"/>
      <c r="AB32" s="135"/>
      <c r="AC32" s="254"/>
      <c r="AD32" s="254"/>
      <c r="AE32" s="254"/>
      <c r="AF32" s="254"/>
      <c r="AG32" s="403"/>
      <c r="AH32" s="403"/>
      <c r="AI32" s="403"/>
      <c r="AJ32" s="403"/>
      <c r="AK32" s="403"/>
      <c r="AL32" s="403"/>
      <c r="AM32" s="403"/>
      <c r="AN32" s="403"/>
      <c r="AO32" s="403"/>
      <c r="AP32" s="403"/>
      <c r="AQ32" s="403"/>
      <c r="AR32" s="403"/>
      <c r="AS32" s="403"/>
      <c r="AT32" s="403"/>
      <c r="AU32" s="403"/>
      <c r="AV32" s="403"/>
      <c r="AW32" s="135"/>
      <c r="AX32" s="135"/>
      <c r="AY32" s="135"/>
      <c r="AZ32" s="135"/>
    </row>
    <row r="33" spans="1:52" ht="12" customHeight="1" x14ac:dyDescent="0.15">
      <c r="A33" s="135"/>
      <c r="B33" s="293"/>
      <c r="C33" s="349">
        <v>10</v>
      </c>
      <c r="D33" s="160"/>
      <c r="E33" s="228">
        <v>577.5</v>
      </c>
      <c r="F33" s="228">
        <v>735</v>
      </c>
      <c r="G33" s="228">
        <v>637.29500257599204</v>
      </c>
      <c r="H33" s="253">
        <v>51148.399999999994</v>
      </c>
      <c r="I33" s="399">
        <v>1050</v>
      </c>
      <c r="J33" s="399">
        <v>1252.0200000000002</v>
      </c>
      <c r="K33" s="399">
        <v>1118.1923311635474</v>
      </c>
      <c r="L33" s="400">
        <v>12681.2</v>
      </c>
      <c r="M33" s="399">
        <v>766.5</v>
      </c>
      <c r="N33" s="399">
        <v>924</v>
      </c>
      <c r="O33" s="399">
        <v>839.91692189892808</v>
      </c>
      <c r="P33" s="399">
        <v>1256.2</v>
      </c>
      <c r="Q33" s="399">
        <v>735</v>
      </c>
      <c r="R33" s="399">
        <v>882</v>
      </c>
      <c r="S33" s="399">
        <v>788.10661477107169</v>
      </c>
      <c r="T33" s="399">
        <v>27554.7</v>
      </c>
      <c r="U33" s="399">
        <v>756</v>
      </c>
      <c r="V33" s="399">
        <v>997.5</v>
      </c>
      <c r="W33" s="399">
        <v>838.13056670712365</v>
      </c>
      <c r="X33" s="400">
        <v>2116.8000000000002</v>
      </c>
      <c r="Y33" s="402"/>
      <c r="Z33" s="403"/>
      <c r="AA33" s="349"/>
      <c r="AB33" s="135"/>
      <c r="AC33" s="254"/>
      <c r="AD33" s="254"/>
      <c r="AE33" s="254"/>
      <c r="AF33" s="254"/>
      <c r="AG33" s="403"/>
      <c r="AH33" s="403"/>
      <c r="AI33" s="403"/>
      <c r="AJ33" s="403"/>
      <c r="AK33" s="403"/>
      <c r="AL33" s="403"/>
      <c r="AM33" s="403"/>
      <c r="AN33" s="403"/>
      <c r="AO33" s="403"/>
      <c r="AP33" s="403"/>
      <c r="AQ33" s="403"/>
      <c r="AR33" s="403"/>
      <c r="AS33" s="403"/>
      <c r="AT33" s="403"/>
      <c r="AU33" s="403"/>
      <c r="AV33" s="403"/>
      <c r="AW33" s="135"/>
      <c r="AX33" s="135"/>
      <c r="AY33" s="135"/>
      <c r="AZ33" s="135"/>
    </row>
    <row r="34" spans="1:52" ht="12" customHeight="1" x14ac:dyDescent="0.15">
      <c r="A34" s="135"/>
      <c r="B34" s="293"/>
      <c r="C34" s="349">
        <v>11</v>
      </c>
      <c r="D34" s="160"/>
      <c r="E34" s="228">
        <v>577.5</v>
      </c>
      <c r="F34" s="228">
        <v>682.5</v>
      </c>
      <c r="G34" s="228">
        <v>620.49595371350779</v>
      </c>
      <c r="H34" s="228">
        <v>51431</v>
      </c>
      <c r="I34" s="399">
        <v>945</v>
      </c>
      <c r="J34" s="399">
        <v>1317.75</v>
      </c>
      <c r="K34" s="399">
        <v>1114.0340325117986</v>
      </c>
      <c r="L34" s="399">
        <v>6076</v>
      </c>
      <c r="M34" s="399">
        <v>798</v>
      </c>
      <c r="N34" s="399">
        <v>1008</v>
      </c>
      <c r="O34" s="399">
        <v>909.53601160443986</v>
      </c>
      <c r="P34" s="399">
        <v>2013.3</v>
      </c>
      <c r="Q34" s="399">
        <v>777</v>
      </c>
      <c r="R34" s="399">
        <v>997.5</v>
      </c>
      <c r="S34" s="399">
        <v>866.21019281869587</v>
      </c>
      <c r="T34" s="399">
        <v>17357.699999999997</v>
      </c>
      <c r="U34" s="399">
        <v>735</v>
      </c>
      <c r="V34" s="399">
        <v>997.5</v>
      </c>
      <c r="W34" s="399">
        <v>857.57089140679864</v>
      </c>
      <c r="X34" s="400">
        <v>2487.8000000000002</v>
      </c>
      <c r="Y34" s="402"/>
      <c r="Z34" s="403"/>
      <c r="AA34" s="349"/>
      <c r="AB34" s="135"/>
      <c r="AC34" s="254"/>
      <c r="AD34" s="254"/>
      <c r="AE34" s="254"/>
      <c r="AF34" s="254"/>
      <c r="AG34" s="403"/>
      <c r="AH34" s="403"/>
      <c r="AI34" s="403"/>
      <c r="AJ34" s="403"/>
      <c r="AK34" s="403"/>
      <c r="AL34" s="403"/>
      <c r="AM34" s="403"/>
      <c r="AN34" s="403"/>
      <c r="AO34" s="403"/>
      <c r="AP34" s="403"/>
      <c r="AQ34" s="403"/>
      <c r="AR34" s="403"/>
      <c r="AS34" s="403"/>
      <c r="AT34" s="403"/>
      <c r="AU34" s="403"/>
      <c r="AV34" s="403"/>
      <c r="AW34" s="135"/>
      <c r="AX34" s="135"/>
      <c r="AY34" s="135"/>
      <c r="AZ34" s="135"/>
    </row>
    <row r="35" spans="1:52" ht="12" customHeight="1" x14ac:dyDescent="0.15">
      <c r="A35" s="135"/>
      <c r="B35" s="293"/>
      <c r="C35" s="349">
        <v>12</v>
      </c>
      <c r="D35" s="160"/>
      <c r="E35" s="228">
        <v>577.5</v>
      </c>
      <c r="F35" s="228">
        <v>682.5</v>
      </c>
      <c r="G35" s="228">
        <v>620.09409559132052</v>
      </c>
      <c r="H35" s="228">
        <v>16891.900000000001</v>
      </c>
      <c r="I35" s="399">
        <v>945</v>
      </c>
      <c r="J35" s="399">
        <v>1360.0650000000001</v>
      </c>
      <c r="K35" s="399">
        <v>1056.1980112961307</v>
      </c>
      <c r="L35" s="399">
        <v>6368.1</v>
      </c>
      <c r="M35" s="399">
        <v>840</v>
      </c>
      <c r="N35" s="399">
        <v>997.5</v>
      </c>
      <c r="O35" s="399">
        <v>906.08865979381449</v>
      </c>
      <c r="P35" s="399">
        <v>1608.8</v>
      </c>
      <c r="Q35" s="399">
        <v>787.5</v>
      </c>
      <c r="R35" s="399">
        <v>1002.75</v>
      </c>
      <c r="S35" s="399">
        <v>851.80571970119297</v>
      </c>
      <c r="T35" s="399">
        <v>11689.8</v>
      </c>
      <c r="U35" s="399">
        <v>766.5</v>
      </c>
      <c r="V35" s="399">
        <v>997.5</v>
      </c>
      <c r="W35" s="399">
        <v>882.39470060185658</v>
      </c>
      <c r="X35" s="400">
        <v>2215.3000000000002</v>
      </c>
      <c r="Y35" s="402"/>
      <c r="Z35" s="403"/>
      <c r="AA35" s="349"/>
      <c r="AB35" s="135"/>
      <c r="AC35" s="254"/>
      <c r="AD35" s="254"/>
      <c r="AE35" s="254"/>
      <c r="AF35" s="254"/>
      <c r="AG35" s="403"/>
      <c r="AH35" s="403"/>
      <c r="AI35" s="403"/>
      <c r="AJ35" s="403"/>
      <c r="AK35" s="403"/>
      <c r="AL35" s="403"/>
      <c r="AM35" s="403"/>
      <c r="AN35" s="403"/>
      <c r="AO35" s="403"/>
      <c r="AP35" s="403"/>
      <c r="AQ35" s="403"/>
      <c r="AR35" s="403"/>
      <c r="AS35" s="403"/>
      <c r="AT35" s="403"/>
      <c r="AU35" s="403"/>
      <c r="AV35" s="403"/>
      <c r="AW35" s="135"/>
      <c r="AX35" s="135"/>
      <c r="AY35" s="135"/>
      <c r="AZ35" s="135"/>
    </row>
    <row r="36" spans="1:52" ht="12" customHeight="1" x14ac:dyDescent="0.15">
      <c r="A36" s="135"/>
      <c r="B36" s="293" t="s">
        <v>267</v>
      </c>
      <c r="C36" s="349">
        <v>1</v>
      </c>
      <c r="D36" s="160" t="s">
        <v>268</v>
      </c>
      <c r="E36" s="228">
        <v>593.25</v>
      </c>
      <c r="F36" s="228">
        <v>682.5</v>
      </c>
      <c r="G36" s="228">
        <v>631.14043594860914</v>
      </c>
      <c r="H36" s="228">
        <v>30569.800000000003</v>
      </c>
      <c r="I36" s="399">
        <v>976.5</v>
      </c>
      <c r="J36" s="399">
        <v>1314.39</v>
      </c>
      <c r="K36" s="399">
        <v>1046.2320229694599</v>
      </c>
      <c r="L36" s="399">
        <v>5628.8</v>
      </c>
      <c r="M36" s="399">
        <v>850.5</v>
      </c>
      <c r="N36" s="399">
        <v>934.5</v>
      </c>
      <c r="O36" s="399">
        <v>902.40282742931424</v>
      </c>
      <c r="P36" s="399">
        <v>1309.5999999999999</v>
      </c>
      <c r="Q36" s="399">
        <v>808.5</v>
      </c>
      <c r="R36" s="399">
        <v>1050</v>
      </c>
      <c r="S36" s="399">
        <v>847.30899257923932</v>
      </c>
      <c r="T36" s="399">
        <v>15366</v>
      </c>
      <c r="U36" s="399">
        <v>787.5</v>
      </c>
      <c r="V36" s="399">
        <v>924</v>
      </c>
      <c r="W36" s="399">
        <v>842.74680743456838</v>
      </c>
      <c r="X36" s="399">
        <v>2652.6000000000004</v>
      </c>
      <c r="Y36" s="402"/>
      <c r="Z36" s="403"/>
      <c r="AA36" s="349"/>
      <c r="AB36" s="135"/>
      <c r="AC36" s="254"/>
      <c r="AD36" s="254"/>
      <c r="AE36" s="254"/>
      <c r="AF36" s="254"/>
      <c r="AG36" s="403"/>
      <c r="AH36" s="403"/>
      <c r="AI36" s="403"/>
      <c r="AJ36" s="403"/>
      <c r="AK36" s="403"/>
      <c r="AL36" s="403"/>
      <c r="AM36" s="403"/>
      <c r="AN36" s="403"/>
      <c r="AO36" s="403"/>
      <c r="AP36" s="403"/>
      <c r="AQ36" s="403"/>
      <c r="AR36" s="403"/>
      <c r="AS36" s="403"/>
      <c r="AT36" s="403"/>
      <c r="AU36" s="403"/>
      <c r="AV36" s="403"/>
      <c r="AW36" s="135"/>
      <c r="AX36" s="135"/>
      <c r="AY36" s="135"/>
      <c r="AZ36" s="135"/>
    </row>
    <row r="37" spans="1:52" ht="12" customHeight="1" x14ac:dyDescent="0.15">
      <c r="A37" s="135"/>
      <c r="B37" s="293"/>
      <c r="C37" s="349">
        <v>2</v>
      </c>
      <c r="D37" s="160"/>
      <c r="E37" s="228">
        <v>609</v>
      </c>
      <c r="F37" s="228">
        <v>795.9</v>
      </c>
      <c r="G37" s="228">
        <v>653.16909888892633</v>
      </c>
      <c r="H37" s="228">
        <v>50398.7</v>
      </c>
      <c r="I37" s="399">
        <v>976.5</v>
      </c>
      <c r="J37" s="399">
        <v>1207.5</v>
      </c>
      <c r="K37" s="399">
        <v>1042.1931338028169</v>
      </c>
      <c r="L37" s="399">
        <v>3548.1000000000004</v>
      </c>
      <c r="M37" s="399">
        <v>787.5</v>
      </c>
      <c r="N37" s="399">
        <v>997.5</v>
      </c>
      <c r="O37" s="399">
        <v>851.66424459752773</v>
      </c>
      <c r="P37" s="399">
        <v>1998.4</v>
      </c>
      <c r="Q37" s="399">
        <v>756</v>
      </c>
      <c r="R37" s="399">
        <v>1050</v>
      </c>
      <c r="S37" s="399">
        <v>834.32195776664287</v>
      </c>
      <c r="T37" s="399">
        <v>17607</v>
      </c>
      <c r="U37" s="399">
        <v>756</v>
      </c>
      <c r="V37" s="399">
        <v>945</v>
      </c>
      <c r="W37" s="399">
        <v>843.4936308782685</v>
      </c>
      <c r="X37" s="400">
        <v>3684</v>
      </c>
      <c r="Y37" s="402"/>
      <c r="Z37" s="403"/>
      <c r="AA37" s="349"/>
      <c r="AB37" s="135"/>
      <c r="AC37" s="254"/>
      <c r="AD37" s="254"/>
      <c r="AE37" s="254"/>
      <c r="AF37" s="254"/>
      <c r="AG37" s="403"/>
      <c r="AH37" s="403"/>
      <c r="AI37" s="403"/>
      <c r="AJ37" s="403"/>
      <c r="AK37" s="403"/>
      <c r="AL37" s="403"/>
      <c r="AM37" s="403"/>
      <c r="AN37" s="403"/>
      <c r="AO37" s="403"/>
      <c r="AP37" s="403"/>
      <c r="AQ37" s="403"/>
      <c r="AR37" s="403"/>
      <c r="AS37" s="403"/>
      <c r="AT37" s="403"/>
      <c r="AU37" s="403"/>
      <c r="AV37" s="403"/>
      <c r="AW37" s="135"/>
      <c r="AX37" s="135"/>
      <c r="AY37" s="135"/>
      <c r="AZ37" s="135"/>
    </row>
    <row r="38" spans="1:52" ht="12" customHeight="1" x14ac:dyDescent="0.15">
      <c r="A38" s="135"/>
      <c r="B38" s="293"/>
      <c r="C38" s="349">
        <v>3</v>
      </c>
      <c r="D38" s="160"/>
      <c r="E38" s="228">
        <v>609</v>
      </c>
      <c r="F38" s="228">
        <v>795.9</v>
      </c>
      <c r="G38" s="228">
        <v>664.53189051341838</v>
      </c>
      <c r="H38" s="228">
        <v>27752.1</v>
      </c>
      <c r="I38" s="399">
        <v>976.5</v>
      </c>
      <c r="J38" s="399">
        <v>1505.91</v>
      </c>
      <c r="K38" s="399">
        <v>1105.9460065809155</v>
      </c>
      <c r="L38" s="399">
        <v>4175.7</v>
      </c>
      <c r="M38" s="399">
        <v>777</v>
      </c>
      <c r="N38" s="399">
        <v>1008</v>
      </c>
      <c r="O38" s="399">
        <v>870.01128536611213</v>
      </c>
      <c r="P38" s="399">
        <v>2673.6</v>
      </c>
      <c r="Q38" s="399">
        <v>777</v>
      </c>
      <c r="R38" s="399">
        <v>997.5</v>
      </c>
      <c r="S38" s="399">
        <v>846.94591923964299</v>
      </c>
      <c r="T38" s="399">
        <v>14518.400000000001</v>
      </c>
      <c r="U38" s="399">
        <v>787.5</v>
      </c>
      <c r="V38" s="399">
        <v>1029</v>
      </c>
      <c r="W38" s="399">
        <v>874.35792212151739</v>
      </c>
      <c r="X38" s="400">
        <v>1933.9</v>
      </c>
      <c r="Y38" s="402"/>
      <c r="Z38" s="403"/>
      <c r="AA38" s="349"/>
      <c r="AB38" s="135"/>
      <c r="AC38" s="254"/>
      <c r="AD38" s="254"/>
      <c r="AE38" s="254"/>
      <c r="AF38" s="254"/>
      <c r="AG38" s="403"/>
      <c r="AH38" s="403"/>
      <c r="AI38" s="403"/>
      <c r="AJ38" s="403"/>
      <c r="AK38" s="403"/>
      <c r="AL38" s="403"/>
      <c r="AM38" s="403"/>
      <c r="AN38" s="403"/>
      <c r="AO38" s="403"/>
      <c r="AP38" s="403"/>
      <c r="AQ38" s="403"/>
      <c r="AR38" s="403"/>
      <c r="AS38" s="403"/>
      <c r="AT38" s="403"/>
      <c r="AU38" s="403"/>
      <c r="AV38" s="403"/>
      <c r="AW38" s="135"/>
      <c r="AX38" s="135"/>
      <c r="AY38" s="135"/>
      <c r="AZ38" s="135"/>
    </row>
    <row r="39" spans="1:52" ht="12" customHeight="1" x14ac:dyDescent="0.15">
      <c r="A39" s="135"/>
      <c r="B39" s="293"/>
      <c r="C39" s="349">
        <v>4</v>
      </c>
      <c r="D39" s="160"/>
      <c r="E39" s="228">
        <v>648</v>
      </c>
      <c r="F39" s="228">
        <v>788.4</v>
      </c>
      <c r="G39" s="228">
        <v>698.53803928726268</v>
      </c>
      <c r="H39" s="228">
        <v>75489.600000000006</v>
      </c>
      <c r="I39" s="399">
        <v>1017.36</v>
      </c>
      <c r="J39" s="399">
        <v>1482.624</v>
      </c>
      <c r="K39" s="399">
        <v>1205.1500851553515</v>
      </c>
      <c r="L39" s="399">
        <v>8184.0999999999995</v>
      </c>
      <c r="M39" s="400">
        <v>864</v>
      </c>
      <c r="N39" s="399">
        <v>972</v>
      </c>
      <c r="O39" s="399">
        <v>909.35685131195339</v>
      </c>
      <c r="P39" s="399">
        <v>2294.1000000000004</v>
      </c>
      <c r="Q39" s="399">
        <v>810</v>
      </c>
      <c r="R39" s="399">
        <v>972</v>
      </c>
      <c r="S39" s="399">
        <v>845.63614394301635</v>
      </c>
      <c r="T39" s="399">
        <v>24650.699999999997</v>
      </c>
      <c r="U39" s="399">
        <v>810</v>
      </c>
      <c r="V39" s="399">
        <v>1047.5999999999999</v>
      </c>
      <c r="W39" s="399">
        <v>919.1240975007712</v>
      </c>
      <c r="X39" s="400">
        <v>1347.7</v>
      </c>
      <c r="Y39" s="402"/>
      <c r="Z39" s="403"/>
      <c r="AA39" s="349"/>
      <c r="AB39" s="135"/>
      <c r="AC39" s="254"/>
      <c r="AD39" s="254"/>
      <c r="AE39" s="254"/>
      <c r="AF39" s="254"/>
      <c r="AG39" s="403"/>
      <c r="AH39" s="403"/>
      <c r="AI39" s="403"/>
      <c r="AJ39" s="403"/>
      <c r="AK39" s="403"/>
      <c r="AL39" s="403"/>
      <c r="AM39" s="403"/>
      <c r="AN39" s="403"/>
      <c r="AO39" s="403"/>
      <c r="AP39" s="403"/>
      <c r="AQ39" s="403"/>
      <c r="AR39" s="403"/>
      <c r="AS39" s="403"/>
      <c r="AT39" s="403"/>
      <c r="AU39" s="403"/>
      <c r="AV39" s="403"/>
      <c r="AW39" s="135"/>
      <c r="AX39" s="135"/>
      <c r="AY39" s="135"/>
      <c r="AZ39" s="135"/>
    </row>
    <row r="40" spans="1:52" ht="12" customHeight="1" x14ac:dyDescent="0.15">
      <c r="A40" s="135"/>
      <c r="B40" s="367"/>
      <c r="C40" s="318">
        <v>5</v>
      </c>
      <c r="D40" s="166"/>
      <c r="E40" s="256">
        <v>702</v>
      </c>
      <c r="F40" s="256">
        <v>896.4</v>
      </c>
      <c r="G40" s="256">
        <v>787.12923916365719</v>
      </c>
      <c r="H40" s="256">
        <v>35515.100000000006</v>
      </c>
      <c r="I40" s="394">
        <v>1026</v>
      </c>
      <c r="J40" s="394">
        <v>1406.4839999999999</v>
      </c>
      <c r="K40" s="394">
        <v>1214.8593924364538</v>
      </c>
      <c r="L40" s="394">
        <v>7776.9</v>
      </c>
      <c r="M40" s="394">
        <v>864</v>
      </c>
      <c r="N40" s="394">
        <v>1001.16</v>
      </c>
      <c r="O40" s="394">
        <v>917.39138381201064</v>
      </c>
      <c r="P40" s="394">
        <v>2393.4</v>
      </c>
      <c r="Q40" s="394">
        <v>810</v>
      </c>
      <c r="R40" s="394">
        <v>961.2</v>
      </c>
      <c r="S40" s="394">
        <v>854.26688714595571</v>
      </c>
      <c r="T40" s="394">
        <v>22151.5</v>
      </c>
      <c r="U40" s="394">
        <v>799.2</v>
      </c>
      <c r="V40" s="394">
        <v>1069.2</v>
      </c>
      <c r="W40" s="394">
        <v>906.2980703864456</v>
      </c>
      <c r="X40" s="395">
        <v>2095.1</v>
      </c>
      <c r="Y40" s="402"/>
      <c r="Z40" s="403"/>
      <c r="AA40" s="349"/>
      <c r="AB40" s="135"/>
      <c r="AC40" s="254"/>
      <c r="AD40" s="254"/>
      <c r="AE40" s="254"/>
      <c r="AF40" s="254"/>
      <c r="AG40" s="403"/>
      <c r="AH40" s="403"/>
      <c r="AI40" s="403"/>
      <c r="AJ40" s="403"/>
      <c r="AK40" s="403"/>
      <c r="AL40" s="403"/>
      <c r="AM40" s="403"/>
      <c r="AN40" s="403"/>
      <c r="AO40" s="403"/>
      <c r="AP40" s="403"/>
      <c r="AQ40" s="403"/>
      <c r="AR40" s="403"/>
      <c r="AS40" s="403"/>
      <c r="AT40" s="403"/>
      <c r="AU40" s="403"/>
      <c r="AV40" s="403"/>
      <c r="AW40" s="135"/>
      <c r="AX40" s="135"/>
      <c r="AY40" s="135"/>
      <c r="AZ40" s="135"/>
    </row>
    <row r="41" spans="1:52" ht="12" customHeight="1" x14ac:dyDescent="0.15">
      <c r="A41" s="160"/>
      <c r="B41" s="510"/>
      <c r="C41" s="511"/>
      <c r="D41" s="408"/>
      <c r="E41" s="248"/>
      <c r="F41" s="248"/>
      <c r="G41" s="248"/>
      <c r="H41" s="248"/>
      <c r="I41" s="399"/>
      <c r="J41" s="399"/>
      <c r="K41" s="399"/>
      <c r="L41" s="399"/>
      <c r="M41" s="399"/>
      <c r="N41" s="399"/>
      <c r="O41" s="399"/>
      <c r="P41" s="399"/>
      <c r="Q41" s="399"/>
      <c r="R41" s="399"/>
      <c r="S41" s="399"/>
      <c r="T41" s="399"/>
      <c r="U41" s="399"/>
      <c r="V41" s="399"/>
      <c r="W41" s="399"/>
      <c r="X41" s="399"/>
      <c r="Y41" s="521"/>
      <c r="Z41" s="403"/>
      <c r="AA41" s="349"/>
      <c r="AB41" s="135"/>
      <c r="AC41" s="254"/>
      <c r="AD41" s="254"/>
      <c r="AE41" s="254"/>
      <c r="AF41" s="254"/>
      <c r="AG41" s="403"/>
      <c r="AH41" s="403"/>
      <c r="AI41" s="403"/>
      <c r="AJ41" s="403"/>
      <c r="AK41" s="403"/>
      <c r="AL41" s="403"/>
      <c r="AM41" s="403"/>
      <c r="AN41" s="403"/>
      <c r="AO41" s="403"/>
      <c r="AP41" s="403"/>
      <c r="AQ41" s="403"/>
      <c r="AR41" s="403"/>
      <c r="AS41" s="403"/>
      <c r="AT41" s="403"/>
      <c r="AU41" s="403"/>
      <c r="AV41" s="403"/>
      <c r="AW41" s="135"/>
      <c r="AX41" s="135"/>
      <c r="AY41" s="135"/>
      <c r="AZ41" s="135"/>
    </row>
    <row r="42" spans="1:52" ht="12" customHeight="1" x14ac:dyDescent="0.15">
      <c r="A42" s="160"/>
      <c r="B42" s="512"/>
      <c r="C42" s="513"/>
      <c r="D42" s="415"/>
      <c r="E42" s="248"/>
      <c r="F42" s="248"/>
      <c r="G42" s="248"/>
      <c r="H42" s="248"/>
      <c r="I42" s="399"/>
      <c r="J42" s="399"/>
      <c r="K42" s="399"/>
      <c r="L42" s="399"/>
      <c r="M42" s="399"/>
      <c r="N42" s="399"/>
      <c r="O42" s="399"/>
      <c r="P42" s="399"/>
      <c r="Q42" s="399"/>
      <c r="R42" s="399"/>
      <c r="S42" s="399"/>
      <c r="T42" s="399"/>
      <c r="U42" s="399"/>
      <c r="V42" s="399"/>
      <c r="W42" s="399"/>
      <c r="X42" s="399"/>
      <c r="Y42" s="521"/>
      <c r="Z42" s="403"/>
      <c r="AA42" s="349"/>
      <c r="AB42" s="135"/>
      <c r="AC42" s="254"/>
      <c r="AD42" s="254"/>
      <c r="AE42" s="254"/>
      <c r="AF42" s="254"/>
      <c r="AG42" s="403"/>
      <c r="AH42" s="403"/>
      <c r="AI42" s="403"/>
      <c r="AJ42" s="403"/>
      <c r="AK42" s="403"/>
      <c r="AL42" s="403"/>
      <c r="AM42" s="403"/>
      <c r="AN42" s="403"/>
      <c r="AO42" s="403"/>
      <c r="AP42" s="403"/>
      <c r="AQ42" s="403"/>
      <c r="AR42" s="403"/>
      <c r="AS42" s="403"/>
      <c r="AT42" s="403"/>
      <c r="AU42" s="403"/>
      <c r="AV42" s="403"/>
      <c r="AW42" s="135"/>
      <c r="AX42" s="135"/>
      <c r="AY42" s="135"/>
      <c r="AZ42" s="135"/>
    </row>
    <row r="43" spans="1:52" ht="12" customHeight="1" x14ac:dyDescent="0.15">
      <c r="A43" s="160"/>
      <c r="B43" s="512">
        <v>41760</v>
      </c>
      <c r="C43" s="513"/>
      <c r="D43" s="415">
        <v>41774</v>
      </c>
      <c r="E43" s="228">
        <v>702</v>
      </c>
      <c r="F43" s="228">
        <v>864</v>
      </c>
      <c r="G43" s="228">
        <v>774.5681541515695</v>
      </c>
      <c r="H43" s="228">
        <v>17824.900000000001</v>
      </c>
      <c r="I43" s="380">
        <v>1114.6679999999999</v>
      </c>
      <c r="J43" s="380">
        <v>1406.4839999999999</v>
      </c>
      <c r="K43" s="380">
        <v>1253.4845070422534</v>
      </c>
      <c r="L43" s="522">
        <v>3769.3</v>
      </c>
      <c r="M43" s="380">
        <v>885.6</v>
      </c>
      <c r="N43" s="380">
        <v>972</v>
      </c>
      <c r="O43" s="380">
        <v>913.41338221814874</v>
      </c>
      <c r="P43" s="522">
        <v>1152.5</v>
      </c>
      <c r="Q43" s="380">
        <v>810</v>
      </c>
      <c r="R43" s="380">
        <v>950.4</v>
      </c>
      <c r="S43" s="380">
        <v>853.52991212386291</v>
      </c>
      <c r="T43" s="522">
        <v>11911</v>
      </c>
      <c r="U43" s="380">
        <v>799.2</v>
      </c>
      <c r="V43" s="380">
        <v>1058.4000000000001</v>
      </c>
      <c r="W43" s="380">
        <v>897.12343632253192</v>
      </c>
      <c r="X43" s="522">
        <v>1214.8</v>
      </c>
      <c r="Y43" s="521"/>
      <c r="Z43" s="403"/>
      <c r="AA43" s="349"/>
      <c r="AB43" s="135"/>
      <c r="AC43" s="254"/>
      <c r="AD43" s="254"/>
      <c r="AE43" s="254"/>
      <c r="AF43" s="254"/>
      <c r="AG43" s="403"/>
      <c r="AH43" s="403"/>
      <c r="AI43" s="403"/>
      <c r="AJ43" s="403"/>
      <c r="AK43" s="403"/>
      <c r="AL43" s="403"/>
      <c r="AM43" s="403"/>
      <c r="AN43" s="403"/>
      <c r="AO43" s="403"/>
      <c r="AP43" s="403"/>
      <c r="AQ43" s="403"/>
      <c r="AR43" s="403"/>
      <c r="AS43" s="403"/>
      <c r="AT43" s="403"/>
      <c r="AU43" s="403"/>
      <c r="AV43" s="403"/>
      <c r="AW43" s="135"/>
      <c r="AX43" s="135"/>
      <c r="AY43" s="135"/>
      <c r="AZ43" s="135"/>
    </row>
    <row r="44" spans="1:52" ht="12" customHeight="1" x14ac:dyDescent="0.15">
      <c r="A44" s="135"/>
      <c r="B44" s="512">
        <v>41775</v>
      </c>
      <c r="C44" s="513"/>
      <c r="D44" s="415">
        <v>41789</v>
      </c>
      <c r="E44" s="253">
        <v>702</v>
      </c>
      <c r="F44" s="228">
        <v>896.4</v>
      </c>
      <c r="G44" s="228">
        <v>804.1887846808213</v>
      </c>
      <c r="H44" s="228">
        <v>17690.2</v>
      </c>
      <c r="I44" s="522">
        <v>1026</v>
      </c>
      <c r="J44" s="522">
        <v>1388.124</v>
      </c>
      <c r="K44" s="522">
        <v>1191.3313647246607</v>
      </c>
      <c r="L44" s="522">
        <v>4007.6</v>
      </c>
      <c r="M44" s="522">
        <v>864</v>
      </c>
      <c r="N44" s="522">
        <v>1001.16</v>
      </c>
      <c r="O44" s="522">
        <v>927.2326530612246</v>
      </c>
      <c r="P44" s="522">
        <v>1240.9000000000001</v>
      </c>
      <c r="Q44" s="522">
        <v>810</v>
      </c>
      <c r="R44" s="522">
        <v>961.2</v>
      </c>
      <c r="S44" s="522">
        <v>855.1037007440359</v>
      </c>
      <c r="T44" s="522">
        <v>10240.5</v>
      </c>
      <c r="U44" s="522">
        <v>799.2</v>
      </c>
      <c r="V44" s="522">
        <v>1069.2</v>
      </c>
      <c r="W44" s="522">
        <v>921.55888579387192</v>
      </c>
      <c r="X44" s="522">
        <v>880.3</v>
      </c>
      <c r="Y44" s="521"/>
      <c r="Z44" s="402"/>
      <c r="AA44" s="135"/>
      <c r="AB44" s="135"/>
      <c r="AC44" s="254"/>
      <c r="AD44" s="254"/>
      <c r="AE44" s="254"/>
      <c r="AF44" s="254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</row>
    <row r="45" spans="1:52" ht="15" customHeight="1" x14ac:dyDescent="0.15">
      <c r="B45" s="514"/>
      <c r="C45" s="515"/>
      <c r="D45" s="420"/>
      <c r="E45" s="256"/>
      <c r="F45" s="256"/>
      <c r="G45" s="257"/>
      <c r="H45" s="257"/>
      <c r="I45" s="523"/>
      <c r="J45" s="523"/>
      <c r="K45" s="523"/>
      <c r="L45" s="524"/>
      <c r="M45" s="523"/>
      <c r="N45" s="523"/>
      <c r="O45" s="523"/>
      <c r="P45" s="524"/>
      <c r="Q45" s="523"/>
      <c r="R45" s="523"/>
      <c r="S45" s="523"/>
      <c r="T45" s="524"/>
      <c r="U45" s="523"/>
      <c r="V45" s="523"/>
      <c r="W45" s="523"/>
      <c r="X45" s="524"/>
      <c r="Y45" s="521"/>
      <c r="Z45" s="402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</row>
    <row r="46" spans="1:52" ht="12.75" customHeight="1" x14ac:dyDescent="0.15">
      <c r="B46" s="186" t="s">
        <v>111</v>
      </c>
      <c r="C46" s="136" t="s">
        <v>195</v>
      </c>
      <c r="I46" s="521"/>
      <c r="J46" s="521"/>
      <c r="K46" s="521"/>
      <c r="L46" s="525" t="s">
        <v>196</v>
      </c>
      <c r="M46" s="521" t="s">
        <v>326</v>
      </c>
      <c r="N46" s="521"/>
      <c r="O46" s="521"/>
      <c r="P46" s="521"/>
      <c r="Q46" s="521"/>
      <c r="R46" s="521"/>
      <c r="S46" s="521"/>
      <c r="T46" s="521"/>
      <c r="U46" s="521"/>
      <c r="V46" s="521"/>
      <c r="W46" s="521"/>
      <c r="X46" s="521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</row>
    <row r="47" spans="1:52" x14ac:dyDescent="0.15">
      <c r="B47" s="234" t="s">
        <v>113</v>
      </c>
      <c r="C47" s="136" t="s">
        <v>198</v>
      </c>
      <c r="I47" s="521"/>
      <c r="J47" s="521"/>
      <c r="K47" s="521"/>
      <c r="L47" s="521"/>
      <c r="M47" s="521" t="s">
        <v>327</v>
      </c>
      <c r="N47" s="521"/>
      <c r="O47" s="521"/>
      <c r="P47" s="521"/>
      <c r="Q47" s="521"/>
      <c r="R47" s="521"/>
      <c r="S47" s="521"/>
      <c r="T47" s="521"/>
      <c r="U47" s="521"/>
      <c r="V47" s="521"/>
      <c r="W47" s="521"/>
      <c r="X47" s="521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</row>
    <row r="48" spans="1:52" x14ac:dyDescent="0.15">
      <c r="B48" s="234" t="s">
        <v>200</v>
      </c>
      <c r="C48" s="136" t="s">
        <v>114</v>
      </c>
      <c r="X48" s="364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</row>
    <row r="49" spans="2:52" x14ac:dyDescent="0.15">
      <c r="B49" s="234"/>
      <c r="X49" s="364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</row>
    <row r="50" spans="2:52" x14ac:dyDescent="0.15">
      <c r="X50" s="364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</row>
    <row r="51" spans="2:52" ht="13.5" x14ac:dyDescent="0.15">
      <c r="E51" s="183"/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X51" s="364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</row>
    <row r="52" spans="2:52" ht="13.5" x14ac:dyDescent="0.15"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5"/>
      <c r="Q52" s="185"/>
      <c r="R52" s="185"/>
      <c r="S52" s="185"/>
      <c r="T52" s="185"/>
      <c r="U52" s="185"/>
      <c r="V52" s="185"/>
      <c r="W52" s="185"/>
      <c r="X52" s="364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</row>
    <row r="53" spans="2:52" ht="13.5" x14ac:dyDescent="0.15"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X53" s="364"/>
      <c r="Y53" s="135"/>
      <c r="Z53" s="135"/>
    </row>
    <row r="54" spans="2:52" ht="13.5" x14ac:dyDescent="0.15"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X54" s="364"/>
      <c r="Y54" s="135"/>
      <c r="Z54" s="135"/>
    </row>
    <row r="55" spans="2:52" ht="13.5" x14ac:dyDescent="0.15"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X55" s="364"/>
      <c r="Y55" s="135"/>
      <c r="Z55" s="135"/>
    </row>
    <row r="56" spans="2:52" ht="13.5" x14ac:dyDescent="0.15"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X56" s="403"/>
      <c r="Y56" s="135"/>
      <c r="Z56" s="135"/>
    </row>
    <row r="57" spans="2:52" x14ac:dyDescent="0.15"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X57" s="403"/>
      <c r="Y57" s="135"/>
      <c r="Z57" s="135"/>
    </row>
    <row r="58" spans="2:52" x14ac:dyDescent="0.15">
      <c r="X58" s="403"/>
      <c r="Y58" s="135"/>
      <c r="Z58" s="135"/>
    </row>
    <row r="59" spans="2:52" x14ac:dyDescent="0.15">
      <c r="X59" s="403"/>
      <c r="Y59" s="135"/>
      <c r="Z59" s="135"/>
    </row>
    <row r="60" spans="2:52" x14ac:dyDescent="0.15">
      <c r="X60" s="135"/>
      <c r="Y60" s="135"/>
      <c r="Z60" s="135"/>
    </row>
    <row r="61" spans="2:52" x14ac:dyDescent="0.15">
      <c r="X61" s="135"/>
      <c r="Y61" s="135"/>
      <c r="Z61" s="135"/>
    </row>
    <row r="62" spans="2:52" x14ac:dyDescent="0.15">
      <c r="X62" s="135"/>
      <c r="Y62" s="135"/>
      <c r="Z62" s="135"/>
    </row>
  </sheetData>
  <phoneticPr fontId="6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"/>
  <sheetViews>
    <sheetView zoomScaleNormal="100" workbookViewId="0"/>
  </sheetViews>
  <sheetFormatPr defaultColWidth="7.5" defaultRowHeight="12" x14ac:dyDescent="0.15"/>
  <cols>
    <col min="1" max="1" width="0.75" style="136" customWidth="1"/>
    <col min="2" max="2" width="5.5" style="136" customWidth="1"/>
    <col min="3" max="3" width="2.875" style="136" customWidth="1"/>
    <col min="4" max="4" width="5.7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1" width="5.625" style="136" customWidth="1"/>
    <col min="22" max="23" width="5.875" style="136" customWidth="1"/>
    <col min="24" max="24" width="8.25" style="136" customWidth="1"/>
    <col min="25" max="16384" width="7.5" style="136"/>
  </cols>
  <sheetData>
    <row r="1" spans="1:52" ht="15" customHeight="1" x14ac:dyDescent="0.15">
      <c r="B1" s="383"/>
      <c r="C1" s="383"/>
      <c r="D1" s="383"/>
      <c r="Z1" s="135"/>
      <c r="AA1" s="346"/>
      <c r="AB1" s="346"/>
      <c r="AC1" s="346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</row>
    <row r="2" spans="1:52" ht="12.75" customHeight="1" x14ac:dyDescent="0.15">
      <c r="B2" s="136" t="s">
        <v>328</v>
      </c>
      <c r="C2" s="348"/>
      <c r="D2" s="348"/>
      <c r="Z2" s="135"/>
      <c r="AA2" s="135"/>
      <c r="AB2" s="350"/>
      <c r="AC2" s="350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</row>
    <row r="3" spans="1:52" ht="12.75" customHeight="1" x14ac:dyDescent="0.15">
      <c r="B3" s="348"/>
      <c r="C3" s="348"/>
      <c r="D3" s="348"/>
      <c r="X3" s="138" t="s">
        <v>329</v>
      </c>
      <c r="Z3" s="135"/>
      <c r="AA3" s="350"/>
      <c r="AB3" s="350"/>
      <c r="AC3" s="350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9"/>
      <c r="AX3" s="135"/>
      <c r="AY3" s="135"/>
      <c r="AZ3" s="135"/>
    </row>
    <row r="4" spans="1:52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</row>
    <row r="5" spans="1:52" ht="12" customHeight="1" x14ac:dyDescent="0.15">
      <c r="A5" s="160"/>
      <c r="B5" s="157"/>
      <c r="C5" s="502" t="s">
        <v>261</v>
      </c>
      <c r="D5" s="503"/>
      <c r="E5" s="526" t="s">
        <v>330</v>
      </c>
      <c r="F5" s="527"/>
      <c r="G5" s="527"/>
      <c r="H5" s="528"/>
      <c r="I5" s="140" t="s">
        <v>331</v>
      </c>
      <c r="J5" s="504"/>
      <c r="K5" s="504"/>
      <c r="L5" s="505"/>
      <c r="M5" s="140" t="s">
        <v>332</v>
      </c>
      <c r="N5" s="504"/>
      <c r="O5" s="504"/>
      <c r="P5" s="505"/>
      <c r="Q5" s="140" t="s">
        <v>333</v>
      </c>
      <c r="R5" s="504"/>
      <c r="S5" s="504"/>
      <c r="T5" s="505"/>
      <c r="U5" s="140" t="s">
        <v>334</v>
      </c>
      <c r="V5" s="504"/>
      <c r="W5" s="504"/>
      <c r="X5" s="505"/>
      <c r="Z5" s="135"/>
      <c r="AA5" s="135"/>
      <c r="AB5" s="506"/>
      <c r="AC5" s="506"/>
      <c r="AD5" s="529"/>
      <c r="AE5" s="530"/>
      <c r="AF5" s="530"/>
      <c r="AG5" s="530"/>
      <c r="AH5" s="135"/>
      <c r="AI5" s="350"/>
      <c r="AJ5" s="350"/>
      <c r="AK5" s="350"/>
      <c r="AL5" s="135"/>
      <c r="AM5" s="350"/>
      <c r="AN5" s="350"/>
      <c r="AO5" s="350"/>
      <c r="AP5" s="135"/>
      <c r="AQ5" s="350"/>
      <c r="AR5" s="350"/>
      <c r="AS5" s="350"/>
      <c r="AT5" s="135"/>
      <c r="AU5" s="350"/>
      <c r="AV5" s="350"/>
      <c r="AW5" s="350"/>
      <c r="AX5" s="135"/>
      <c r="AY5" s="135"/>
      <c r="AZ5" s="135"/>
    </row>
    <row r="6" spans="1:52" ht="12" customHeight="1" x14ac:dyDescent="0.15">
      <c r="A6" s="160"/>
      <c r="B6" s="161"/>
      <c r="C6" s="150"/>
      <c r="D6" s="166"/>
      <c r="E6" s="150"/>
      <c r="F6" s="507"/>
      <c r="G6" s="507"/>
      <c r="H6" s="508"/>
      <c r="I6" s="150"/>
      <c r="J6" s="507"/>
      <c r="K6" s="507"/>
      <c r="L6" s="508"/>
      <c r="M6" s="150"/>
      <c r="N6" s="507"/>
      <c r="O6" s="507"/>
      <c r="P6" s="508"/>
      <c r="Q6" s="150"/>
      <c r="R6" s="507"/>
      <c r="S6" s="507"/>
      <c r="T6" s="508"/>
      <c r="U6" s="150"/>
      <c r="V6" s="507"/>
      <c r="W6" s="507"/>
      <c r="X6" s="508"/>
      <c r="Z6" s="135"/>
      <c r="AA6" s="135"/>
      <c r="AB6" s="135"/>
      <c r="AC6" s="135"/>
      <c r="AD6" s="135"/>
      <c r="AE6" s="350"/>
      <c r="AF6" s="350"/>
      <c r="AG6" s="350"/>
      <c r="AH6" s="135"/>
      <c r="AI6" s="350"/>
      <c r="AJ6" s="350"/>
      <c r="AK6" s="350"/>
      <c r="AL6" s="135"/>
      <c r="AM6" s="350"/>
      <c r="AN6" s="350"/>
      <c r="AO6" s="350"/>
      <c r="AP6" s="135"/>
      <c r="AQ6" s="350"/>
      <c r="AR6" s="350"/>
      <c r="AS6" s="350"/>
      <c r="AT6" s="135"/>
      <c r="AU6" s="350"/>
      <c r="AV6" s="350"/>
      <c r="AW6" s="350"/>
      <c r="AX6" s="135"/>
      <c r="AY6" s="135"/>
      <c r="AZ6" s="135"/>
    </row>
    <row r="7" spans="1:52" ht="12" customHeight="1" x14ac:dyDescent="0.15">
      <c r="A7" s="160"/>
      <c r="B7" s="358" t="s">
        <v>320</v>
      </c>
      <c r="C7" s="359"/>
      <c r="D7" s="360"/>
      <c r="E7" s="391" t="s">
        <v>281</v>
      </c>
      <c r="F7" s="391" t="s">
        <v>174</v>
      </c>
      <c r="G7" s="391" t="s">
        <v>282</v>
      </c>
      <c r="H7" s="391" t="s">
        <v>100</v>
      </c>
      <c r="I7" s="391" t="s">
        <v>281</v>
      </c>
      <c r="J7" s="391" t="s">
        <v>174</v>
      </c>
      <c r="K7" s="391" t="s">
        <v>282</v>
      </c>
      <c r="L7" s="391" t="s">
        <v>100</v>
      </c>
      <c r="M7" s="391" t="s">
        <v>281</v>
      </c>
      <c r="N7" s="391" t="s">
        <v>174</v>
      </c>
      <c r="O7" s="391" t="s">
        <v>282</v>
      </c>
      <c r="P7" s="391" t="s">
        <v>100</v>
      </c>
      <c r="Q7" s="391" t="s">
        <v>281</v>
      </c>
      <c r="R7" s="391" t="s">
        <v>174</v>
      </c>
      <c r="S7" s="391" t="s">
        <v>282</v>
      </c>
      <c r="T7" s="391" t="s">
        <v>100</v>
      </c>
      <c r="U7" s="391" t="s">
        <v>281</v>
      </c>
      <c r="V7" s="391" t="s">
        <v>174</v>
      </c>
      <c r="W7" s="391" t="s">
        <v>282</v>
      </c>
      <c r="X7" s="391" t="s">
        <v>100</v>
      </c>
      <c r="Z7" s="135"/>
      <c r="AA7" s="389"/>
      <c r="AB7" s="389"/>
      <c r="AC7" s="389"/>
      <c r="AD7" s="392"/>
      <c r="AE7" s="392"/>
      <c r="AF7" s="392"/>
      <c r="AG7" s="392"/>
      <c r="AH7" s="392"/>
      <c r="AI7" s="392"/>
      <c r="AJ7" s="392"/>
      <c r="AK7" s="392"/>
      <c r="AL7" s="392"/>
      <c r="AM7" s="392"/>
      <c r="AN7" s="392"/>
      <c r="AO7" s="392"/>
      <c r="AP7" s="392"/>
      <c r="AQ7" s="392"/>
      <c r="AR7" s="392"/>
      <c r="AS7" s="392"/>
      <c r="AT7" s="392"/>
      <c r="AU7" s="392"/>
      <c r="AV7" s="392"/>
      <c r="AW7" s="392"/>
      <c r="AX7" s="135"/>
      <c r="AY7" s="135"/>
      <c r="AZ7" s="135"/>
    </row>
    <row r="8" spans="1:52" ht="12" customHeight="1" x14ac:dyDescent="0.15">
      <c r="A8" s="160"/>
      <c r="B8" s="150"/>
      <c r="C8" s="151"/>
      <c r="D8" s="166"/>
      <c r="E8" s="393"/>
      <c r="F8" s="393"/>
      <c r="G8" s="393" t="s">
        <v>283</v>
      </c>
      <c r="H8" s="393"/>
      <c r="I8" s="393"/>
      <c r="J8" s="393"/>
      <c r="K8" s="393" t="s">
        <v>283</v>
      </c>
      <c r="L8" s="393"/>
      <c r="M8" s="393"/>
      <c r="N8" s="393"/>
      <c r="O8" s="393" t="s">
        <v>283</v>
      </c>
      <c r="P8" s="393"/>
      <c r="Q8" s="393"/>
      <c r="R8" s="393"/>
      <c r="S8" s="393" t="s">
        <v>283</v>
      </c>
      <c r="T8" s="393"/>
      <c r="U8" s="393"/>
      <c r="V8" s="393"/>
      <c r="W8" s="393" t="s">
        <v>283</v>
      </c>
      <c r="X8" s="393"/>
      <c r="Z8" s="135"/>
      <c r="AA8" s="135"/>
      <c r="AB8" s="135"/>
      <c r="AC8" s="135"/>
      <c r="AD8" s="392"/>
      <c r="AE8" s="392"/>
      <c r="AF8" s="392"/>
      <c r="AG8" s="392"/>
      <c r="AH8" s="392"/>
      <c r="AI8" s="392"/>
      <c r="AJ8" s="392"/>
      <c r="AK8" s="392"/>
      <c r="AL8" s="392"/>
      <c r="AM8" s="392"/>
      <c r="AN8" s="392"/>
      <c r="AO8" s="392"/>
      <c r="AP8" s="392"/>
      <c r="AQ8" s="392"/>
      <c r="AR8" s="392"/>
      <c r="AS8" s="392"/>
      <c r="AT8" s="392"/>
      <c r="AU8" s="392"/>
      <c r="AV8" s="392"/>
      <c r="AW8" s="392"/>
      <c r="AX8" s="135"/>
      <c r="AY8" s="135"/>
      <c r="AZ8" s="135"/>
    </row>
    <row r="9" spans="1:52" ht="12" customHeight="1" x14ac:dyDescent="0.15">
      <c r="A9" s="160"/>
      <c r="B9" s="290" t="s">
        <v>265</v>
      </c>
      <c r="C9" s="315">
        <v>23</v>
      </c>
      <c r="D9" s="156" t="s">
        <v>266</v>
      </c>
      <c r="E9" s="321">
        <v>651</v>
      </c>
      <c r="F9" s="321">
        <v>945</v>
      </c>
      <c r="G9" s="321">
        <v>803.12267139704329</v>
      </c>
      <c r="H9" s="321">
        <v>98182.3</v>
      </c>
      <c r="I9" s="321">
        <v>1995</v>
      </c>
      <c r="J9" s="321">
        <v>2730</v>
      </c>
      <c r="K9" s="321">
        <v>2231.5556094927438</v>
      </c>
      <c r="L9" s="321">
        <v>97541.499999999971</v>
      </c>
      <c r="M9" s="321">
        <v>1417.5</v>
      </c>
      <c r="N9" s="321">
        <v>2362.5</v>
      </c>
      <c r="O9" s="321">
        <v>1995.786598378148</v>
      </c>
      <c r="P9" s="321">
        <v>116475.1</v>
      </c>
      <c r="Q9" s="321">
        <v>2572.5</v>
      </c>
      <c r="R9" s="321">
        <v>3675</v>
      </c>
      <c r="S9" s="321">
        <v>2903.3456418876244</v>
      </c>
      <c r="T9" s="321">
        <v>106831.80000000002</v>
      </c>
      <c r="U9" s="321">
        <v>651</v>
      </c>
      <c r="V9" s="331">
        <v>899.85</v>
      </c>
      <c r="W9" s="321">
        <v>748.82035314616689</v>
      </c>
      <c r="X9" s="331">
        <v>190384.5</v>
      </c>
      <c r="Z9" s="135"/>
      <c r="AA9" s="139"/>
      <c r="AB9" s="349"/>
      <c r="AC9" s="135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364"/>
      <c r="AQ9" s="364"/>
      <c r="AR9" s="364"/>
      <c r="AS9" s="364"/>
      <c r="AT9" s="364"/>
      <c r="AU9" s="364"/>
      <c r="AV9" s="364"/>
      <c r="AW9" s="364"/>
      <c r="AX9" s="135"/>
      <c r="AY9" s="135"/>
      <c r="AZ9" s="135"/>
    </row>
    <row r="10" spans="1:52" ht="12" customHeight="1" x14ac:dyDescent="0.15">
      <c r="A10" s="160"/>
      <c r="B10" s="293"/>
      <c r="C10" s="349">
        <v>24</v>
      </c>
      <c r="D10" s="160"/>
      <c r="E10" s="162">
        <v>630</v>
      </c>
      <c r="F10" s="162">
        <v>1186.5</v>
      </c>
      <c r="G10" s="269">
        <v>874.38226446054966</v>
      </c>
      <c r="H10" s="162">
        <v>118335.69999999998</v>
      </c>
      <c r="I10" s="162">
        <v>1900.5</v>
      </c>
      <c r="J10" s="162">
        <v>3255</v>
      </c>
      <c r="K10" s="246">
        <v>2285.3076874764479</v>
      </c>
      <c r="L10" s="162">
        <v>54026.7</v>
      </c>
      <c r="M10" s="162">
        <v>1312.5</v>
      </c>
      <c r="N10" s="162">
        <v>2761.5</v>
      </c>
      <c r="O10" s="246">
        <v>2053.738254447579</v>
      </c>
      <c r="P10" s="162">
        <v>130543.29999999999</v>
      </c>
      <c r="Q10" s="163">
        <v>2635.5</v>
      </c>
      <c r="R10" s="162">
        <v>3937.5</v>
      </c>
      <c r="S10" s="246">
        <v>2876.426732062092</v>
      </c>
      <c r="T10" s="162">
        <v>111202.50000000001</v>
      </c>
      <c r="U10" s="162">
        <v>609</v>
      </c>
      <c r="V10" s="162">
        <v>934.5</v>
      </c>
      <c r="W10" s="246">
        <v>721.79959564109026</v>
      </c>
      <c r="X10" s="163">
        <v>151482.69999999998</v>
      </c>
      <c r="Z10" s="135"/>
      <c r="AA10" s="139"/>
      <c r="AB10" s="349"/>
      <c r="AC10" s="135"/>
      <c r="AD10" s="364"/>
      <c r="AE10" s="364"/>
      <c r="AF10" s="364"/>
      <c r="AG10" s="364"/>
      <c r="AH10" s="364"/>
      <c r="AI10" s="364"/>
      <c r="AJ10" s="364"/>
      <c r="AK10" s="364"/>
      <c r="AL10" s="364"/>
      <c r="AM10" s="364"/>
      <c r="AN10" s="364"/>
      <c r="AO10" s="364"/>
      <c r="AP10" s="364"/>
      <c r="AQ10" s="364"/>
      <c r="AR10" s="364"/>
      <c r="AS10" s="364"/>
      <c r="AT10" s="364"/>
      <c r="AU10" s="364"/>
      <c r="AV10" s="364"/>
      <c r="AW10" s="364"/>
      <c r="AX10" s="135"/>
      <c r="AY10" s="135"/>
      <c r="AZ10" s="135"/>
    </row>
    <row r="11" spans="1:52" ht="12" customHeight="1" x14ac:dyDescent="0.15">
      <c r="A11" s="135"/>
      <c r="B11" s="367"/>
      <c r="C11" s="318">
        <v>25</v>
      </c>
      <c r="D11" s="166"/>
      <c r="E11" s="170">
        <v>683</v>
      </c>
      <c r="F11" s="170">
        <v>1145</v>
      </c>
      <c r="G11" s="170">
        <v>789</v>
      </c>
      <c r="H11" s="170">
        <f>SUM(H9:H10)</f>
        <v>216518</v>
      </c>
      <c r="I11" s="170">
        <v>1995</v>
      </c>
      <c r="J11" s="170">
        <v>3224</v>
      </c>
      <c r="K11" s="170">
        <v>2716</v>
      </c>
      <c r="L11" s="170">
        <f>SUM(L9:L10)</f>
        <v>151568.19999999995</v>
      </c>
      <c r="M11" s="170">
        <v>1470</v>
      </c>
      <c r="N11" s="170">
        <v>2856</v>
      </c>
      <c r="O11" s="170">
        <v>2209</v>
      </c>
      <c r="P11" s="170">
        <f>SUM(P9:P10)</f>
        <v>247018.4</v>
      </c>
      <c r="Q11" s="170">
        <v>3077</v>
      </c>
      <c r="R11" s="170">
        <v>4410</v>
      </c>
      <c r="S11" s="170">
        <v>3628</v>
      </c>
      <c r="T11" s="170">
        <f>SUM(T9:T10)</f>
        <v>218034.30000000005</v>
      </c>
      <c r="U11" s="170">
        <v>693</v>
      </c>
      <c r="V11" s="170">
        <v>942</v>
      </c>
      <c r="W11" s="170">
        <v>852</v>
      </c>
      <c r="X11" s="166">
        <f>SUM(X9:X10)</f>
        <v>341867.19999999995</v>
      </c>
      <c r="Z11" s="135"/>
      <c r="AA11" s="139"/>
      <c r="AB11" s="349"/>
      <c r="AC11" s="135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9"/>
      <c r="AX11" s="135"/>
      <c r="AY11" s="135"/>
      <c r="AZ11" s="135"/>
    </row>
    <row r="12" spans="1:52" ht="12" customHeight="1" x14ac:dyDescent="0.15">
      <c r="A12" s="135"/>
      <c r="B12" s="293"/>
      <c r="C12" s="349">
        <v>9</v>
      </c>
      <c r="D12" s="160"/>
      <c r="E12" s="131">
        <v>714</v>
      </c>
      <c r="F12" s="131">
        <v>945</v>
      </c>
      <c r="G12" s="131">
        <v>805.70613848768051</v>
      </c>
      <c r="H12" s="248">
        <v>6670.7</v>
      </c>
      <c r="I12" s="248">
        <v>2572.5</v>
      </c>
      <c r="J12" s="248">
        <v>3066</v>
      </c>
      <c r="K12" s="248">
        <v>2830.7512934879574</v>
      </c>
      <c r="L12" s="248">
        <v>956.7</v>
      </c>
      <c r="M12" s="248">
        <v>1890</v>
      </c>
      <c r="N12" s="248">
        <v>2856</v>
      </c>
      <c r="O12" s="248">
        <v>2472.9740595881744</v>
      </c>
      <c r="P12" s="248">
        <v>4246.3999999999996</v>
      </c>
      <c r="Q12" s="248">
        <v>3360</v>
      </c>
      <c r="R12" s="248">
        <v>3990</v>
      </c>
      <c r="S12" s="248">
        <v>3671.4175132591326</v>
      </c>
      <c r="T12" s="248">
        <v>4642.2000000000007</v>
      </c>
      <c r="U12" s="248">
        <v>719.25</v>
      </c>
      <c r="V12" s="248">
        <v>925.05000000000007</v>
      </c>
      <c r="W12" s="366">
        <v>822.64192078184465</v>
      </c>
      <c r="X12" s="366">
        <v>5500.5</v>
      </c>
      <c r="Z12" s="135"/>
      <c r="AA12" s="139"/>
      <c r="AB12" s="349"/>
      <c r="AC12" s="135"/>
      <c r="AD12" s="262"/>
      <c r="AE12" s="262"/>
      <c r="AF12" s="262"/>
      <c r="AG12" s="364"/>
      <c r="AH12" s="364"/>
      <c r="AI12" s="364"/>
      <c r="AJ12" s="364"/>
      <c r="AK12" s="364"/>
      <c r="AL12" s="364"/>
      <c r="AM12" s="364"/>
      <c r="AN12" s="364"/>
      <c r="AO12" s="364"/>
      <c r="AP12" s="364"/>
      <c r="AQ12" s="364"/>
      <c r="AR12" s="364"/>
      <c r="AS12" s="364"/>
      <c r="AT12" s="364"/>
      <c r="AU12" s="364"/>
      <c r="AV12" s="364"/>
      <c r="AW12" s="364"/>
      <c r="AX12" s="135"/>
      <c r="AY12" s="135"/>
      <c r="AZ12" s="135"/>
    </row>
    <row r="13" spans="1:52" ht="12" customHeight="1" x14ac:dyDescent="0.15">
      <c r="A13" s="135"/>
      <c r="B13" s="293"/>
      <c r="C13" s="349">
        <v>10</v>
      </c>
      <c r="D13" s="160"/>
      <c r="E13" s="131">
        <v>745.5</v>
      </c>
      <c r="F13" s="131">
        <v>934.5</v>
      </c>
      <c r="G13" s="131">
        <v>781.877138076351</v>
      </c>
      <c r="H13" s="248">
        <v>5949.5</v>
      </c>
      <c r="I13" s="248">
        <v>2310</v>
      </c>
      <c r="J13" s="248">
        <v>2992.5</v>
      </c>
      <c r="K13" s="248">
        <v>2817.9464411557437</v>
      </c>
      <c r="L13" s="248">
        <v>1170.0999999999999</v>
      </c>
      <c r="M13" s="248">
        <v>1470</v>
      </c>
      <c r="N13" s="248">
        <v>2856</v>
      </c>
      <c r="O13" s="248">
        <v>2160.390938003387</v>
      </c>
      <c r="P13" s="248">
        <v>3251.9</v>
      </c>
      <c r="Q13" s="248">
        <v>3255</v>
      </c>
      <c r="R13" s="248">
        <v>3990</v>
      </c>
      <c r="S13" s="248">
        <v>3536.8238817505553</v>
      </c>
      <c r="T13" s="248">
        <v>6023.2999999999993</v>
      </c>
      <c r="U13" s="248">
        <v>777</v>
      </c>
      <c r="V13" s="248">
        <v>892.5</v>
      </c>
      <c r="W13" s="248">
        <v>814.48199733293825</v>
      </c>
      <c r="X13" s="366">
        <v>3209.8</v>
      </c>
      <c r="Z13" s="135"/>
      <c r="AA13" s="139"/>
      <c r="AB13" s="349"/>
      <c r="AC13" s="135"/>
      <c r="AD13" s="262"/>
      <c r="AE13" s="262"/>
      <c r="AF13" s="262"/>
      <c r="AG13" s="364"/>
      <c r="AH13" s="364"/>
      <c r="AI13" s="364"/>
      <c r="AJ13" s="364"/>
      <c r="AK13" s="364"/>
      <c r="AL13" s="364"/>
      <c r="AM13" s="364"/>
      <c r="AN13" s="364"/>
      <c r="AO13" s="364"/>
      <c r="AP13" s="364"/>
      <c r="AQ13" s="364"/>
      <c r="AR13" s="364"/>
      <c r="AS13" s="364"/>
      <c r="AT13" s="364"/>
      <c r="AU13" s="364"/>
      <c r="AV13" s="364"/>
      <c r="AW13" s="364"/>
      <c r="AX13" s="135"/>
      <c r="AY13" s="135"/>
      <c r="AZ13" s="135"/>
    </row>
    <row r="14" spans="1:52" ht="12" customHeight="1" x14ac:dyDescent="0.15">
      <c r="A14" s="135"/>
      <c r="B14" s="293"/>
      <c r="C14" s="349">
        <v>11</v>
      </c>
      <c r="D14" s="160"/>
      <c r="E14" s="131">
        <v>687.75</v>
      </c>
      <c r="F14" s="131">
        <v>934.5</v>
      </c>
      <c r="G14" s="131">
        <v>771.71282735208536</v>
      </c>
      <c r="H14" s="248">
        <v>5169.8999999999996</v>
      </c>
      <c r="I14" s="248">
        <v>2205</v>
      </c>
      <c r="J14" s="248">
        <v>3150</v>
      </c>
      <c r="K14" s="248">
        <v>2805.7272727272734</v>
      </c>
      <c r="L14" s="248">
        <v>1392.5</v>
      </c>
      <c r="M14" s="248">
        <v>1470</v>
      </c>
      <c r="N14" s="248">
        <v>2782.5</v>
      </c>
      <c r="O14" s="248">
        <v>2084.5875616269514</v>
      </c>
      <c r="P14" s="248">
        <v>2165</v>
      </c>
      <c r="Q14" s="248">
        <v>3360</v>
      </c>
      <c r="R14" s="248">
        <v>4410</v>
      </c>
      <c r="S14" s="248">
        <v>3787.0158022690443</v>
      </c>
      <c r="T14" s="248">
        <v>4615.6000000000004</v>
      </c>
      <c r="U14" s="248">
        <v>787.5</v>
      </c>
      <c r="V14" s="248">
        <v>941.85</v>
      </c>
      <c r="W14" s="248">
        <v>863.79070712544024</v>
      </c>
      <c r="X14" s="366">
        <v>1032.8</v>
      </c>
      <c r="Z14" s="135"/>
      <c r="AA14" s="139"/>
      <c r="AB14" s="349"/>
      <c r="AC14" s="135"/>
      <c r="AD14" s="262"/>
      <c r="AE14" s="262"/>
      <c r="AF14" s="262"/>
      <c r="AG14" s="364"/>
      <c r="AH14" s="364"/>
      <c r="AI14" s="364"/>
      <c r="AJ14" s="364"/>
      <c r="AK14" s="364"/>
      <c r="AL14" s="364"/>
      <c r="AM14" s="364"/>
      <c r="AN14" s="364"/>
      <c r="AO14" s="364"/>
      <c r="AP14" s="364"/>
      <c r="AQ14" s="364"/>
      <c r="AR14" s="364"/>
      <c r="AS14" s="364"/>
      <c r="AT14" s="364"/>
      <c r="AU14" s="364"/>
      <c r="AV14" s="364"/>
      <c r="AW14" s="364"/>
      <c r="AX14" s="135"/>
      <c r="AY14" s="135"/>
      <c r="AZ14" s="135"/>
    </row>
    <row r="15" spans="1:52" ht="12" customHeight="1" x14ac:dyDescent="0.15">
      <c r="A15" s="135"/>
      <c r="B15" s="293"/>
      <c r="C15" s="349">
        <v>12</v>
      </c>
      <c r="D15" s="160"/>
      <c r="E15" s="131">
        <v>682.5</v>
      </c>
      <c r="F15" s="131">
        <v>829.5</v>
      </c>
      <c r="G15" s="131">
        <v>741.84054721518157</v>
      </c>
      <c r="H15" s="248">
        <v>5756.2000000000007</v>
      </c>
      <c r="I15" s="248">
        <v>2415</v>
      </c>
      <c r="J15" s="248">
        <v>3223.5</v>
      </c>
      <c r="K15" s="366">
        <v>2779.0543875685557</v>
      </c>
      <c r="L15" s="248">
        <v>1728.9</v>
      </c>
      <c r="M15" s="248">
        <v>1501.5</v>
      </c>
      <c r="N15" s="248">
        <v>2782.5</v>
      </c>
      <c r="O15" s="248">
        <v>2164.9592033408285</v>
      </c>
      <c r="P15" s="248">
        <v>2535.9</v>
      </c>
      <c r="Q15" s="248">
        <v>3255</v>
      </c>
      <c r="R15" s="248">
        <v>4410</v>
      </c>
      <c r="S15" s="248">
        <v>3773.0833606467831</v>
      </c>
      <c r="T15" s="248">
        <v>5785.5</v>
      </c>
      <c r="U15" s="366">
        <v>892.5</v>
      </c>
      <c r="V15" s="248">
        <v>924</v>
      </c>
      <c r="W15" s="248">
        <v>919.24055666003972</v>
      </c>
      <c r="X15" s="366">
        <v>1638.8</v>
      </c>
      <c r="Z15" s="135"/>
      <c r="AA15" s="139"/>
      <c r="AB15" s="349"/>
      <c r="AC15" s="135"/>
      <c r="AD15" s="262"/>
      <c r="AE15" s="262"/>
      <c r="AF15" s="262"/>
      <c r="AG15" s="364"/>
      <c r="AH15" s="364"/>
      <c r="AI15" s="364"/>
      <c r="AJ15" s="364"/>
      <c r="AK15" s="364"/>
      <c r="AL15" s="364"/>
      <c r="AM15" s="364"/>
      <c r="AN15" s="364"/>
      <c r="AO15" s="364"/>
      <c r="AP15" s="364"/>
      <c r="AQ15" s="364"/>
      <c r="AR15" s="364"/>
      <c r="AS15" s="364"/>
      <c r="AT15" s="364"/>
      <c r="AU15" s="364"/>
      <c r="AV15" s="364"/>
      <c r="AW15" s="364"/>
      <c r="AX15" s="135"/>
      <c r="AY15" s="135"/>
      <c r="AZ15" s="135"/>
    </row>
    <row r="16" spans="1:52" ht="12" customHeight="1" x14ac:dyDescent="0.15">
      <c r="A16" s="135"/>
      <c r="B16" s="293" t="s">
        <v>267</v>
      </c>
      <c r="C16" s="349">
        <v>1</v>
      </c>
      <c r="D16" s="160" t="s">
        <v>268</v>
      </c>
      <c r="E16" s="131">
        <v>756</v>
      </c>
      <c r="F16" s="131">
        <v>934.5</v>
      </c>
      <c r="G16" s="131">
        <v>791.36683848797247</v>
      </c>
      <c r="H16" s="248">
        <v>4248.6000000000004</v>
      </c>
      <c r="I16" s="248">
        <v>2268</v>
      </c>
      <c r="J16" s="248">
        <v>2992.5</v>
      </c>
      <c r="K16" s="248">
        <v>2803.4705159705163</v>
      </c>
      <c r="L16" s="248">
        <v>1508.2</v>
      </c>
      <c r="M16" s="248">
        <v>2478</v>
      </c>
      <c r="N16" s="248">
        <v>2709</v>
      </c>
      <c r="O16" s="248">
        <v>2511.8743862520446</v>
      </c>
      <c r="P16" s="248">
        <v>1942.4</v>
      </c>
      <c r="Q16" s="248">
        <v>3360</v>
      </c>
      <c r="R16" s="248">
        <v>4410</v>
      </c>
      <c r="S16" s="248">
        <v>3810.2410350101968</v>
      </c>
      <c r="T16" s="248">
        <v>3477.7999999999997</v>
      </c>
      <c r="U16" s="248">
        <v>924</v>
      </c>
      <c r="V16" s="248">
        <v>924</v>
      </c>
      <c r="W16" s="248">
        <v>924</v>
      </c>
      <c r="X16" s="366">
        <v>1655.3000000000002</v>
      </c>
      <c r="Z16" s="135"/>
      <c r="AA16" s="139"/>
      <c r="AB16" s="349"/>
      <c r="AC16" s="135"/>
      <c r="AD16" s="262"/>
      <c r="AE16" s="262"/>
      <c r="AF16" s="262"/>
      <c r="AG16" s="364"/>
      <c r="AH16" s="364"/>
      <c r="AI16" s="364"/>
      <c r="AJ16" s="364"/>
      <c r="AK16" s="364"/>
      <c r="AL16" s="364"/>
      <c r="AM16" s="364"/>
      <c r="AN16" s="364"/>
      <c r="AO16" s="364"/>
      <c r="AP16" s="364"/>
      <c r="AQ16" s="364"/>
      <c r="AR16" s="364"/>
      <c r="AS16" s="364"/>
      <c r="AT16" s="364"/>
      <c r="AU16" s="364"/>
      <c r="AV16" s="364"/>
      <c r="AW16" s="364"/>
      <c r="AX16" s="135"/>
      <c r="AY16" s="135"/>
      <c r="AZ16" s="135"/>
    </row>
    <row r="17" spans="1:52" ht="12" customHeight="1" x14ac:dyDescent="0.15">
      <c r="A17" s="135"/>
      <c r="B17" s="293"/>
      <c r="C17" s="349">
        <v>2</v>
      </c>
      <c r="D17" s="160"/>
      <c r="E17" s="131">
        <v>787.5</v>
      </c>
      <c r="F17" s="131">
        <v>945</v>
      </c>
      <c r="G17" s="131">
        <v>826.37711821151481</v>
      </c>
      <c r="H17" s="248">
        <v>6256</v>
      </c>
      <c r="I17" s="248">
        <v>2163</v>
      </c>
      <c r="J17" s="248">
        <v>2992.5</v>
      </c>
      <c r="K17" s="248">
        <v>2552.0799489440706</v>
      </c>
      <c r="L17" s="248">
        <v>1395.6999999999998</v>
      </c>
      <c r="M17" s="248">
        <v>1417.5</v>
      </c>
      <c r="N17" s="248">
        <v>2782.5</v>
      </c>
      <c r="O17" s="248">
        <v>2459.8507295719846</v>
      </c>
      <c r="P17" s="248">
        <v>2633.4</v>
      </c>
      <c r="Q17" s="248">
        <v>3045</v>
      </c>
      <c r="R17" s="248">
        <v>4410</v>
      </c>
      <c r="S17" s="248">
        <v>3629.9448338470634</v>
      </c>
      <c r="T17" s="248">
        <v>2913.2</v>
      </c>
      <c r="U17" s="248">
        <v>756</v>
      </c>
      <c r="V17" s="248">
        <v>903</v>
      </c>
      <c r="W17" s="248">
        <v>892.09356675592312</v>
      </c>
      <c r="X17" s="366">
        <v>3833.9</v>
      </c>
      <c r="Z17" s="135"/>
      <c r="AA17" s="139"/>
      <c r="AB17" s="349"/>
      <c r="AC17" s="135"/>
      <c r="AD17" s="262"/>
      <c r="AE17" s="262"/>
      <c r="AF17" s="262"/>
      <c r="AG17" s="364"/>
      <c r="AH17" s="364"/>
      <c r="AI17" s="364"/>
      <c r="AJ17" s="364"/>
      <c r="AK17" s="364"/>
      <c r="AL17" s="364"/>
      <c r="AM17" s="364"/>
      <c r="AN17" s="364"/>
      <c r="AO17" s="364"/>
      <c r="AP17" s="364"/>
      <c r="AQ17" s="364"/>
      <c r="AR17" s="364"/>
      <c r="AS17" s="364"/>
      <c r="AT17" s="364"/>
      <c r="AU17" s="364"/>
      <c r="AV17" s="364"/>
      <c r="AW17" s="364"/>
      <c r="AX17" s="135"/>
      <c r="AY17" s="135"/>
      <c r="AZ17" s="135"/>
    </row>
    <row r="18" spans="1:52" ht="12" customHeight="1" x14ac:dyDescent="0.15">
      <c r="A18" s="135"/>
      <c r="B18" s="293"/>
      <c r="C18" s="349">
        <v>3</v>
      </c>
      <c r="D18" s="160"/>
      <c r="E18" s="131">
        <v>756</v>
      </c>
      <c r="F18" s="131">
        <v>934.5</v>
      </c>
      <c r="G18" s="131">
        <v>837.053665092247</v>
      </c>
      <c r="H18" s="248">
        <v>7222.6</v>
      </c>
      <c r="I18" s="248">
        <v>2215.5</v>
      </c>
      <c r="J18" s="248">
        <v>2940</v>
      </c>
      <c r="K18" s="248">
        <v>2514.353773584905</v>
      </c>
      <c r="L18" s="248">
        <v>1444.6</v>
      </c>
      <c r="M18" s="248">
        <v>1365</v>
      </c>
      <c r="N18" s="248">
        <v>2782.5</v>
      </c>
      <c r="O18" s="248">
        <v>2315.8734529218236</v>
      </c>
      <c r="P18" s="248">
        <v>1897</v>
      </c>
      <c r="Q18" s="248">
        <v>2940</v>
      </c>
      <c r="R18" s="248">
        <v>3990</v>
      </c>
      <c r="S18" s="248">
        <v>3564.5495454545458</v>
      </c>
      <c r="T18" s="248">
        <v>3441.8</v>
      </c>
      <c r="U18" s="248">
        <v>871.5</v>
      </c>
      <c r="V18" s="248">
        <v>997.5</v>
      </c>
      <c r="W18" s="248">
        <v>922.84435797665367</v>
      </c>
      <c r="X18" s="366">
        <v>939.5</v>
      </c>
      <c r="Z18" s="135"/>
      <c r="AA18" s="139"/>
      <c r="AB18" s="349"/>
      <c r="AC18" s="135"/>
      <c r="AD18" s="262"/>
      <c r="AE18" s="262"/>
      <c r="AF18" s="262"/>
      <c r="AG18" s="364"/>
      <c r="AH18" s="364"/>
      <c r="AI18" s="364"/>
      <c r="AJ18" s="364"/>
      <c r="AK18" s="364"/>
      <c r="AL18" s="364"/>
      <c r="AM18" s="364"/>
      <c r="AN18" s="364"/>
      <c r="AO18" s="364"/>
      <c r="AP18" s="364"/>
      <c r="AQ18" s="364"/>
      <c r="AR18" s="364"/>
      <c r="AS18" s="364"/>
      <c r="AT18" s="364"/>
      <c r="AU18" s="364"/>
      <c r="AV18" s="364"/>
      <c r="AW18" s="364"/>
      <c r="AX18" s="135"/>
      <c r="AY18" s="135"/>
      <c r="AZ18" s="135"/>
    </row>
    <row r="19" spans="1:52" ht="12" customHeight="1" x14ac:dyDescent="0.15">
      <c r="A19" s="135"/>
      <c r="B19" s="293"/>
      <c r="C19" s="349">
        <v>4</v>
      </c>
      <c r="D19" s="160"/>
      <c r="E19" s="131">
        <v>831.6</v>
      </c>
      <c r="F19" s="131">
        <v>972</v>
      </c>
      <c r="G19" s="131">
        <v>862.16772599850117</v>
      </c>
      <c r="H19" s="248">
        <v>10114.099999999999</v>
      </c>
      <c r="I19" s="248">
        <v>2332.8000000000002</v>
      </c>
      <c r="J19" s="248">
        <v>3024</v>
      </c>
      <c r="K19" s="248">
        <v>2744.1650136048447</v>
      </c>
      <c r="L19" s="248">
        <v>2391.1000000000004</v>
      </c>
      <c r="M19" s="248">
        <v>1360.8</v>
      </c>
      <c r="N19" s="248">
        <v>2419.1999999999998</v>
      </c>
      <c r="O19" s="248">
        <v>2097.6631321037235</v>
      </c>
      <c r="P19" s="248">
        <v>2715.9</v>
      </c>
      <c r="Q19" s="248">
        <v>3348</v>
      </c>
      <c r="R19" s="248">
        <v>4104</v>
      </c>
      <c r="S19" s="248">
        <v>3715.6074856625423</v>
      </c>
      <c r="T19" s="248">
        <v>5217.7999999999993</v>
      </c>
      <c r="U19" s="248">
        <v>864</v>
      </c>
      <c r="V19" s="248">
        <v>1026</v>
      </c>
      <c r="W19" s="248">
        <v>975.58375473647948</v>
      </c>
      <c r="X19" s="366">
        <v>3457.5</v>
      </c>
      <c r="Z19" s="135"/>
      <c r="AA19" s="139"/>
      <c r="AB19" s="349"/>
      <c r="AC19" s="135"/>
      <c r="AD19" s="262"/>
      <c r="AE19" s="262"/>
      <c r="AF19" s="262"/>
      <c r="AG19" s="364"/>
      <c r="AH19" s="364"/>
      <c r="AI19" s="364"/>
      <c r="AJ19" s="364"/>
      <c r="AK19" s="364"/>
      <c r="AL19" s="364"/>
      <c r="AM19" s="364"/>
      <c r="AN19" s="364"/>
      <c r="AO19" s="364"/>
      <c r="AP19" s="364"/>
      <c r="AQ19" s="364"/>
      <c r="AR19" s="364"/>
      <c r="AS19" s="364"/>
      <c r="AT19" s="364"/>
      <c r="AU19" s="364"/>
      <c r="AV19" s="364"/>
      <c r="AW19" s="364"/>
      <c r="AX19" s="135"/>
      <c r="AY19" s="135"/>
      <c r="AZ19" s="135"/>
    </row>
    <row r="20" spans="1:52" ht="12" customHeight="1" x14ac:dyDescent="0.15">
      <c r="A20" s="135"/>
      <c r="B20" s="367"/>
      <c r="C20" s="318">
        <v>5</v>
      </c>
      <c r="D20" s="166"/>
      <c r="E20" s="129">
        <v>820.8</v>
      </c>
      <c r="F20" s="129">
        <v>972</v>
      </c>
      <c r="G20" s="129">
        <v>866.0795323092234</v>
      </c>
      <c r="H20" s="368">
        <v>4792</v>
      </c>
      <c r="I20" s="368">
        <v>2538</v>
      </c>
      <c r="J20" s="368">
        <v>3078</v>
      </c>
      <c r="K20" s="368">
        <v>2879.8608446671442</v>
      </c>
      <c r="L20" s="368">
        <v>2246.3000000000002</v>
      </c>
      <c r="M20" s="368">
        <v>1382.4</v>
      </c>
      <c r="N20" s="368">
        <v>2700</v>
      </c>
      <c r="O20" s="368">
        <v>2178.3613850996849</v>
      </c>
      <c r="P20" s="368">
        <v>1274.7</v>
      </c>
      <c r="Q20" s="368">
        <v>3456</v>
      </c>
      <c r="R20" s="368">
        <v>4212</v>
      </c>
      <c r="S20" s="368">
        <v>3770.070689816986</v>
      </c>
      <c r="T20" s="368">
        <v>3086.1000000000004</v>
      </c>
      <c r="U20" s="368">
        <v>810</v>
      </c>
      <c r="V20" s="368">
        <v>1026</v>
      </c>
      <c r="W20" s="368">
        <v>930.33922109047342</v>
      </c>
      <c r="X20" s="369">
        <v>2503.5</v>
      </c>
      <c r="Z20" s="135"/>
      <c r="AA20" s="139"/>
      <c r="AB20" s="349"/>
      <c r="AC20" s="135"/>
      <c r="AD20" s="262"/>
      <c r="AE20" s="262"/>
      <c r="AF20" s="262"/>
      <c r="AG20" s="364"/>
      <c r="AH20" s="364"/>
      <c r="AI20" s="364"/>
      <c r="AJ20" s="364"/>
      <c r="AK20" s="364"/>
      <c r="AL20" s="364"/>
      <c r="AM20" s="364"/>
      <c r="AN20" s="364"/>
      <c r="AO20" s="364"/>
      <c r="AP20" s="364"/>
      <c r="AQ20" s="364"/>
      <c r="AR20" s="364"/>
      <c r="AS20" s="364"/>
      <c r="AT20" s="364"/>
      <c r="AU20" s="364"/>
      <c r="AV20" s="364"/>
      <c r="AW20" s="364"/>
      <c r="AX20" s="135"/>
      <c r="AY20" s="135"/>
      <c r="AZ20" s="135"/>
    </row>
    <row r="21" spans="1:52" ht="12" customHeight="1" x14ac:dyDescent="0.15">
      <c r="A21" s="160"/>
      <c r="B21" s="510"/>
      <c r="C21" s="511"/>
      <c r="D21" s="411"/>
      <c r="E21" s="131"/>
      <c r="F21" s="131"/>
      <c r="G21" s="131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Z21" s="262"/>
      <c r="AA21" s="139"/>
      <c r="AB21" s="349"/>
      <c r="AC21" s="135"/>
      <c r="AD21" s="262"/>
      <c r="AE21" s="262"/>
      <c r="AF21" s="262"/>
      <c r="AG21" s="364"/>
      <c r="AH21" s="364"/>
      <c r="AI21" s="364"/>
      <c r="AJ21" s="364"/>
      <c r="AK21" s="364"/>
      <c r="AL21" s="364"/>
      <c r="AM21" s="364"/>
      <c r="AN21" s="364"/>
      <c r="AO21" s="364"/>
      <c r="AP21" s="364"/>
      <c r="AQ21" s="364"/>
      <c r="AR21" s="364"/>
      <c r="AS21" s="364"/>
      <c r="AT21" s="364"/>
      <c r="AU21" s="364"/>
      <c r="AV21" s="364"/>
      <c r="AW21" s="364"/>
      <c r="AX21" s="135"/>
      <c r="AY21" s="135"/>
      <c r="AZ21" s="135"/>
    </row>
    <row r="22" spans="1:52" ht="12" customHeight="1" x14ac:dyDescent="0.15">
      <c r="A22" s="160"/>
      <c r="B22" s="531"/>
      <c r="C22" s="532"/>
      <c r="D22" s="409"/>
      <c r="E22" s="131"/>
      <c r="F22" s="131"/>
      <c r="G22" s="131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Z22" s="262"/>
      <c r="AA22" s="139"/>
      <c r="AB22" s="349"/>
      <c r="AC22" s="135"/>
      <c r="AD22" s="262"/>
      <c r="AE22" s="262"/>
      <c r="AF22" s="262"/>
      <c r="AG22" s="364"/>
      <c r="AH22" s="364"/>
      <c r="AI22" s="364"/>
      <c r="AJ22" s="364"/>
      <c r="AK22" s="364"/>
      <c r="AL22" s="364"/>
      <c r="AM22" s="364"/>
      <c r="AN22" s="364"/>
      <c r="AO22" s="364"/>
      <c r="AP22" s="364"/>
      <c r="AQ22" s="364"/>
      <c r="AR22" s="364"/>
      <c r="AS22" s="364"/>
      <c r="AT22" s="364"/>
      <c r="AU22" s="364"/>
      <c r="AV22" s="364"/>
      <c r="AW22" s="364"/>
      <c r="AX22" s="135"/>
      <c r="AY22" s="135"/>
      <c r="AZ22" s="135"/>
    </row>
    <row r="23" spans="1:52" ht="12" customHeight="1" x14ac:dyDescent="0.15">
      <c r="A23" s="160"/>
      <c r="B23" s="512">
        <v>41760</v>
      </c>
      <c r="C23" s="513"/>
      <c r="D23" s="415">
        <v>41774</v>
      </c>
      <c r="E23" s="131">
        <v>820.8</v>
      </c>
      <c r="F23" s="131">
        <v>972</v>
      </c>
      <c r="G23" s="131">
        <v>866.80324955116714</v>
      </c>
      <c r="H23" s="248">
        <v>2795.9</v>
      </c>
      <c r="I23" s="248">
        <v>2538</v>
      </c>
      <c r="J23" s="248">
        <v>3078</v>
      </c>
      <c r="K23" s="248">
        <v>2884.983642172524</v>
      </c>
      <c r="L23" s="248">
        <v>957.5</v>
      </c>
      <c r="M23" s="248">
        <v>1382.4</v>
      </c>
      <c r="N23" s="248">
        <v>2700</v>
      </c>
      <c r="O23" s="248">
        <v>2175.1253316877496</v>
      </c>
      <c r="P23" s="248">
        <v>530</v>
      </c>
      <c r="Q23" s="248">
        <v>3456</v>
      </c>
      <c r="R23" s="248">
        <v>4104</v>
      </c>
      <c r="S23" s="248">
        <v>3736.0960893854735</v>
      </c>
      <c r="T23" s="248">
        <v>1738.2</v>
      </c>
      <c r="U23" s="248">
        <v>810</v>
      </c>
      <c r="V23" s="248">
        <v>1026</v>
      </c>
      <c r="W23" s="248">
        <v>926.223741961825</v>
      </c>
      <c r="X23" s="248">
        <v>979.7</v>
      </c>
      <c r="Z23" s="262"/>
      <c r="AA23" s="139"/>
      <c r="AB23" s="349"/>
      <c r="AC23" s="135"/>
      <c r="AD23" s="262"/>
      <c r="AE23" s="262"/>
      <c r="AF23" s="262"/>
      <c r="AG23" s="364"/>
      <c r="AH23" s="364"/>
      <c r="AI23" s="364"/>
      <c r="AJ23" s="364"/>
      <c r="AK23" s="364"/>
      <c r="AL23" s="364"/>
      <c r="AM23" s="364"/>
      <c r="AN23" s="364"/>
      <c r="AO23" s="364"/>
      <c r="AP23" s="364"/>
      <c r="AQ23" s="364"/>
      <c r="AR23" s="364"/>
      <c r="AS23" s="364"/>
      <c r="AT23" s="364"/>
      <c r="AU23" s="364"/>
      <c r="AV23" s="364"/>
      <c r="AW23" s="364"/>
      <c r="AX23" s="135"/>
      <c r="AY23" s="135"/>
      <c r="AZ23" s="135"/>
    </row>
    <row r="24" spans="1:52" ht="12" customHeight="1" x14ac:dyDescent="0.15">
      <c r="A24" s="160"/>
      <c r="B24" s="512">
        <v>41775</v>
      </c>
      <c r="C24" s="513"/>
      <c r="D24" s="415">
        <v>41789</v>
      </c>
      <c r="E24" s="131">
        <v>831.6</v>
      </c>
      <c r="F24" s="131">
        <v>961.2</v>
      </c>
      <c r="G24" s="131">
        <v>864.44717554160775</v>
      </c>
      <c r="H24" s="248">
        <v>1996.1</v>
      </c>
      <c r="I24" s="248">
        <v>2592</v>
      </c>
      <c r="J24" s="248">
        <v>3024</v>
      </c>
      <c r="K24" s="248">
        <v>2864.7483506126296</v>
      </c>
      <c r="L24" s="248">
        <v>1288.8</v>
      </c>
      <c r="M24" s="248">
        <v>1382.4</v>
      </c>
      <c r="N24" s="248">
        <v>2700</v>
      </c>
      <c r="O24" s="248">
        <v>2180.3269115442281</v>
      </c>
      <c r="P24" s="248">
        <v>744.7</v>
      </c>
      <c r="Q24" s="248">
        <v>3456</v>
      </c>
      <c r="R24" s="248">
        <v>4212</v>
      </c>
      <c r="S24" s="248">
        <v>3822.0612681073362</v>
      </c>
      <c r="T24" s="248">
        <v>1347.9</v>
      </c>
      <c r="U24" s="248">
        <v>842.4</v>
      </c>
      <c r="V24" s="248">
        <v>1026</v>
      </c>
      <c r="W24" s="248">
        <v>932.9851949074681</v>
      </c>
      <c r="X24" s="248">
        <v>1523.8</v>
      </c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</row>
    <row r="25" spans="1:52" ht="12" customHeight="1" x14ac:dyDescent="0.15">
      <c r="A25" s="135"/>
      <c r="B25" s="514"/>
      <c r="C25" s="515"/>
      <c r="D25" s="420"/>
      <c r="E25" s="129"/>
      <c r="F25" s="129"/>
      <c r="G25" s="129"/>
      <c r="H25" s="368"/>
      <c r="I25" s="368"/>
      <c r="J25" s="368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8"/>
      <c r="V25" s="368"/>
      <c r="W25" s="368"/>
      <c r="X25" s="369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</row>
    <row r="26" spans="1:52" ht="12" customHeight="1" x14ac:dyDescent="0.15">
      <c r="A26" s="160"/>
      <c r="B26" s="161"/>
      <c r="C26" s="533" t="s">
        <v>261</v>
      </c>
      <c r="D26" s="534"/>
      <c r="E26" s="159" t="s">
        <v>335</v>
      </c>
      <c r="F26" s="350"/>
      <c r="G26" s="350"/>
      <c r="H26" s="535"/>
      <c r="I26" s="159" t="s">
        <v>336</v>
      </c>
      <c r="J26" s="350"/>
      <c r="K26" s="350"/>
      <c r="L26" s="535"/>
      <c r="M26" s="159" t="s">
        <v>337</v>
      </c>
      <c r="N26" s="350"/>
      <c r="O26" s="350"/>
      <c r="P26" s="535"/>
      <c r="Q26" s="159"/>
      <c r="R26" s="350"/>
      <c r="S26" s="350"/>
      <c r="T26" s="350"/>
      <c r="U26" s="135"/>
      <c r="V26" s="350"/>
      <c r="W26" s="350"/>
      <c r="X26" s="350"/>
      <c r="Y26" s="135"/>
      <c r="Z26" s="135"/>
      <c r="AA26" s="135"/>
      <c r="AB26" s="506"/>
      <c r="AC26" s="506"/>
      <c r="AD26" s="135"/>
      <c r="AE26" s="350"/>
      <c r="AF26" s="350"/>
      <c r="AG26" s="350"/>
      <c r="AH26" s="135"/>
      <c r="AI26" s="350"/>
      <c r="AJ26" s="350"/>
      <c r="AK26" s="350"/>
      <c r="AL26" s="135"/>
      <c r="AM26" s="350"/>
      <c r="AN26" s="350"/>
      <c r="AO26" s="350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</row>
    <row r="27" spans="1:52" ht="12" customHeight="1" x14ac:dyDescent="0.15">
      <c r="A27" s="160"/>
      <c r="B27" s="161"/>
      <c r="C27" s="150"/>
      <c r="D27" s="166"/>
      <c r="E27" s="150"/>
      <c r="F27" s="507"/>
      <c r="G27" s="507"/>
      <c r="H27" s="508"/>
      <c r="I27" s="150"/>
      <c r="J27" s="507"/>
      <c r="K27" s="507"/>
      <c r="L27" s="508"/>
      <c r="M27" s="150"/>
      <c r="N27" s="507"/>
      <c r="O27" s="507"/>
      <c r="P27" s="508"/>
      <c r="Q27" s="159"/>
      <c r="R27" s="350"/>
      <c r="S27" s="350"/>
      <c r="T27" s="350"/>
      <c r="U27" s="135"/>
      <c r="V27" s="350"/>
      <c r="W27" s="350"/>
      <c r="X27" s="364"/>
      <c r="Y27" s="135"/>
      <c r="Z27" s="135"/>
      <c r="AA27" s="135"/>
      <c r="AB27" s="135"/>
      <c r="AC27" s="135"/>
      <c r="AD27" s="135"/>
      <c r="AE27" s="350"/>
      <c r="AF27" s="350"/>
      <c r="AG27" s="350"/>
      <c r="AH27" s="135"/>
      <c r="AI27" s="350"/>
      <c r="AJ27" s="350"/>
      <c r="AK27" s="350"/>
      <c r="AL27" s="135"/>
      <c r="AM27" s="350"/>
      <c r="AN27" s="350"/>
      <c r="AO27" s="350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</row>
    <row r="28" spans="1:52" ht="12" customHeight="1" x14ac:dyDescent="0.15">
      <c r="A28" s="160"/>
      <c r="B28" s="358" t="s">
        <v>320</v>
      </c>
      <c r="C28" s="359"/>
      <c r="D28" s="360"/>
      <c r="E28" s="391" t="s">
        <v>281</v>
      </c>
      <c r="F28" s="391" t="s">
        <v>174</v>
      </c>
      <c r="G28" s="391" t="s">
        <v>282</v>
      </c>
      <c r="H28" s="391" t="s">
        <v>100</v>
      </c>
      <c r="I28" s="391" t="s">
        <v>281</v>
      </c>
      <c r="J28" s="391" t="s">
        <v>174</v>
      </c>
      <c r="K28" s="391" t="s">
        <v>282</v>
      </c>
      <c r="L28" s="391" t="s">
        <v>100</v>
      </c>
      <c r="M28" s="391" t="s">
        <v>281</v>
      </c>
      <c r="N28" s="391" t="s">
        <v>174</v>
      </c>
      <c r="O28" s="391" t="s">
        <v>282</v>
      </c>
      <c r="P28" s="391" t="s">
        <v>100</v>
      </c>
      <c r="Q28" s="536"/>
      <c r="R28" s="392"/>
      <c r="S28" s="392"/>
      <c r="T28" s="392"/>
      <c r="U28" s="392"/>
      <c r="V28" s="392"/>
      <c r="W28" s="392"/>
      <c r="X28" s="364"/>
      <c r="Y28" s="135"/>
      <c r="Z28" s="135"/>
      <c r="AA28" s="389"/>
      <c r="AB28" s="389"/>
      <c r="AC28" s="389"/>
      <c r="AD28" s="392"/>
      <c r="AE28" s="392"/>
      <c r="AF28" s="392"/>
      <c r="AG28" s="392"/>
      <c r="AH28" s="392"/>
      <c r="AI28" s="392"/>
      <c r="AJ28" s="392"/>
      <c r="AK28" s="392"/>
      <c r="AL28" s="392"/>
      <c r="AM28" s="392"/>
      <c r="AN28" s="392"/>
      <c r="AO28" s="392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</row>
    <row r="29" spans="1:52" ht="12" customHeight="1" x14ac:dyDescent="0.15">
      <c r="A29" s="160"/>
      <c r="B29" s="150"/>
      <c r="C29" s="151"/>
      <c r="D29" s="166"/>
      <c r="E29" s="393"/>
      <c r="F29" s="393"/>
      <c r="G29" s="393" t="s">
        <v>283</v>
      </c>
      <c r="H29" s="393"/>
      <c r="I29" s="393"/>
      <c r="J29" s="393"/>
      <c r="K29" s="393" t="s">
        <v>283</v>
      </c>
      <c r="L29" s="393"/>
      <c r="M29" s="393"/>
      <c r="N29" s="393"/>
      <c r="O29" s="393" t="s">
        <v>283</v>
      </c>
      <c r="P29" s="393"/>
      <c r="Q29" s="536"/>
      <c r="R29" s="392"/>
      <c r="S29" s="392"/>
      <c r="T29" s="392"/>
      <c r="U29" s="392"/>
      <c r="V29" s="392"/>
      <c r="W29" s="392"/>
      <c r="X29" s="364"/>
      <c r="Y29" s="135"/>
      <c r="Z29" s="135"/>
      <c r="AA29" s="135"/>
      <c r="AB29" s="135"/>
      <c r="AC29" s="135"/>
      <c r="AD29" s="392"/>
      <c r="AE29" s="392"/>
      <c r="AF29" s="392"/>
      <c r="AG29" s="392"/>
      <c r="AH29" s="392"/>
      <c r="AI29" s="392"/>
      <c r="AJ29" s="392"/>
      <c r="AK29" s="392"/>
      <c r="AL29" s="392"/>
      <c r="AM29" s="392"/>
      <c r="AN29" s="392"/>
      <c r="AO29" s="392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</row>
    <row r="30" spans="1:52" ht="12" customHeight="1" x14ac:dyDescent="0.15">
      <c r="A30" s="160"/>
      <c r="B30" s="290" t="s">
        <v>265</v>
      </c>
      <c r="C30" s="315">
        <v>23</v>
      </c>
      <c r="D30" s="156" t="s">
        <v>266</v>
      </c>
      <c r="E30" s="321">
        <v>661.5</v>
      </c>
      <c r="F30" s="321">
        <v>924</v>
      </c>
      <c r="G30" s="321">
        <v>740.36779073858588</v>
      </c>
      <c r="H30" s="321">
        <v>140035.20000000001</v>
      </c>
      <c r="I30" s="321">
        <v>735</v>
      </c>
      <c r="J30" s="321">
        <v>997.5</v>
      </c>
      <c r="K30" s="321">
        <v>788.30418231841691</v>
      </c>
      <c r="L30" s="321">
        <v>183383.00000000003</v>
      </c>
      <c r="M30" s="321">
        <v>651</v>
      </c>
      <c r="N30" s="321">
        <v>892.5</v>
      </c>
      <c r="O30" s="321">
        <v>718.49510000531552</v>
      </c>
      <c r="P30" s="321">
        <v>272664.49999999994</v>
      </c>
      <c r="Q30" s="247"/>
      <c r="R30" s="364"/>
      <c r="S30" s="183"/>
      <c r="T30" s="313"/>
      <c r="U30" s="313"/>
      <c r="V30" s="313"/>
      <c r="W30" s="313"/>
      <c r="X30" s="313"/>
      <c r="Y30" s="313"/>
      <c r="Z30" s="313"/>
      <c r="AA30" s="313"/>
      <c r="AB30" s="349"/>
      <c r="AC30" s="135"/>
      <c r="AD30" s="364"/>
      <c r="AE30" s="364"/>
      <c r="AF30" s="364"/>
      <c r="AG30" s="364"/>
      <c r="AH30" s="364"/>
      <c r="AI30" s="364"/>
      <c r="AJ30" s="364"/>
      <c r="AK30" s="364"/>
      <c r="AL30" s="364"/>
      <c r="AM30" s="364"/>
      <c r="AN30" s="364"/>
      <c r="AO30" s="364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</row>
    <row r="31" spans="1:52" ht="12" customHeight="1" x14ac:dyDescent="0.15">
      <c r="A31" s="160"/>
      <c r="B31" s="293"/>
      <c r="C31" s="349">
        <v>24</v>
      </c>
      <c r="D31" s="160"/>
      <c r="E31" s="162">
        <v>609</v>
      </c>
      <c r="F31" s="162">
        <v>855.75</v>
      </c>
      <c r="G31" s="269">
        <v>678.01898020222086</v>
      </c>
      <c r="H31" s="162">
        <v>108615.5</v>
      </c>
      <c r="I31" s="162">
        <v>714</v>
      </c>
      <c r="J31" s="162">
        <v>1050</v>
      </c>
      <c r="K31" s="246">
        <v>803.32972519218902</v>
      </c>
      <c r="L31" s="162">
        <v>129059.5</v>
      </c>
      <c r="M31" s="162">
        <v>609</v>
      </c>
      <c r="N31" s="162">
        <v>892.5</v>
      </c>
      <c r="O31" s="246">
        <v>678.6467575246877</v>
      </c>
      <c r="P31" s="163">
        <v>223239.5</v>
      </c>
      <c r="Q31" s="247"/>
      <c r="R31" s="364"/>
      <c r="S31" s="183"/>
      <c r="T31" s="183"/>
      <c r="U31" s="183"/>
      <c r="V31" s="183"/>
      <c r="W31" s="183"/>
      <c r="X31" s="183"/>
      <c r="Y31" s="183"/>
      <c r="Z31" s="183"/>
      <c r="AA31" s="183"/>
      <c r="AB31" s="349"/>
      <c r="AC31" s="135"/>
      <c r="AD31" s="364"/>
      <c r="AE31" s="364"/>
      <c r="AF31" s="364"/>
      <c r="AG31" s="364"/>
      <c r="AH31" s="364"/>
      <c r="AI31" s="364"/>
      <c r="AJ31" s="364"/>
      <c r="AK31" s="364"/>
      <c r="AL31" s="364"/>
      <c r="AM31" s="364"/>
      <c r="AN31" s="364"/>
      <c r="AO31" s="364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</row>
    <row r="32" spans="1:52" ht="12" customHeight="1" x14ac:dyDescent="0.15">
      <c r="A32" s="135"/>
      <c r="B32" s="367"/>
      <c r="C32" s="318">
        <v>25</v>
      </c>
      <c r="D32" s="166"/>
      <c r="E32" s="170">
        <v>651</v>
      </c>
      <c r="F32" s="170">
        <v>1029</v>
      </c>
      <c r="G32" s="170">
        <v>820</v>
      </c>
      <c r="H32" s="170">
        <f>SUM(H30:H31)</f>
        <v>248650.7</v>
      </c>
      <c r="I32" s="170">
        <v>761</v>
      </c>
      <c r="J32" s="170">
        <v>1103</v>
      </c>
      <c r="K32" s="170">
        <v>887</v>
      </c>
      <c r="L32" s="170">
        <f>SUM(L30:L31)</f>
        <v>312442.5</v>
      </c>
      <c r="M32" s="170">
        <v>683</v>
      </c>
      <c r="N32" s="170">
        <v>914</v>
      </c>
      <c r="O32" s="170">
        <v>800</v>
      </c>
      <c r="P32" s="166">
        <f>SUM(P30:P31)</f>
        <v>495903.99999999994</v>
      </c>
      <c r="Q32" s="364"/>
      <c r="R32" s="364"/>
      <c r="S32" s="183"/>
      <c r="T32" s="183"/>
      <c r="U32" s="183"/>
      <c r="V32" s="183"/>
      <c r="W32" s="183"/>
      <c r="X32" s="183"/>
      <c r="Y32" s="183"/>
      <c r="Z32" s="183"/>
      <c r="AA32" s="183"/>
      <c r="AB32" s="349"/>
      <c r="AC32" s="135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</row>
    <row r="33" spans="1:52" ht="12" customHeight="1" x14ac:dyDescent="0.15">
      <c r="A33" s="135"/>
      <c r="B33" s="293"/>
      <c r="C33" s="349">
        <v>9</v>
      </c>
      <c r="D33" s="160"/>
      <c r="E33" s="248">
        <v>651</v>
      </c>
      <c r="F33" s="248">
        <v>861</v>
      </c>
      <c r="G33" s="248">
        <v>725.80024186982121</v>
      </c>
      <c r="H33" s="248">
        <v>10036.9</v>
      </c>
      <c r="I33" s="248">
        <v>840</v>
      </c>
      <c r="J33" s="248">
        <v>1024.8</v>
      </c>
      <c r="K33" s="248">
        <v>879.01185442762846</v>
      </c>
      <c r="L33" s="248">
        <v>7275.2</v>
      </c>
      <c r="M33" s="248">
        <v>693</v>
      </c>
      <c r="N33" s="248">
        <v>819</v>
      </c>
      <c r="O33" s="248">
        <v>787.92763345703702</v>
      </c>
      <c r="P33" s="366">
        <v>9616.6</v>
      </c>
      <c r="Q33" s="364"/>
      <c r="R33" s="364"/>
      <c r="S33" s="364"/>
      <c r="T33" s="364"/>
      <c r="U33" s="364"/>
      <c r="V33" s="364"/>
      <c r="W33" s="364"/>
      <c r="X33" s="364"/>
      <c r="Y33" s="364"/>
      <c r="Z33" s="135"/>
      <c r="AA33" s="139"/>
      <c r="AB33" s="349"/>
      <c r="AC33" s="135"/>
      <c r="AD33" s="364"/>
      <c r="AE33" s="364"/>
      <c r="AF33" s="364"/>
      <c r="AG33" s="364"/>
      <c r="AH33" s="364"/>
      <c r="AI33" s="364"/>
      <c r="AJ33" s="364"/>
      <c r="AK33" s="364"/>
      <c r="AL33" s="364"/>
      <c r="AM33" s="364"/>
      <c r="AN33" s="364"/>
      <c r="AO33" s="364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</row>
    <row r="34" spans="1:52" ht="12" customHeight="1" x14ac:dyDescent="0.15">
      <c r="A34" s="135"/>
      <c r="B34" s="293"/>
      <c r="C34" s="349">
        <v>10</v>
      </c>
      <c r="D34" s="160"/>
      <c r="E34" s="248">
        <v>735</v>
      </c>
      <c r="F34" s="248">
        <v>861</v>
      </c>
      <c r="G34" s="248">
        <v>788.2106097990835</v>
      </c>
      <c r="H34" s="248">
        <v>8146.1</v>
      </c>
      <c r="I34" s="248">
        <v>840</v>
      </c>
      <c r="J34" s="248">
        <v>997.5</v>
      </c>
      <c r="K34" s="248">
        <v>870.95644128113884</v>
      </c>
      <c r="L34" s="248">
        <v>6762.5</v>
      </c>
      <c r="M34" s="248">
        <v>766.5</v>
      </c>
      <c r="N34" s="248">
        <v>882</v>
      </c>
      <c r="O34" s="248">
        <v>795.33560963496382</v>
      </c>
      <c r="P34" s="366">
        <v>7863.2000000000007</v>
      </c>
      <c r="Q34" s="364"/>
      <c r="R34" s="364"/>
      <c r="S34" s="364"/>
      <c r="T34" s="364"/>
      <c r="U34" s="364"/>
      <c r="V34" s="364"/>
      <c r="W34" s="364"/>
      <c r="X34" s="364"/>
      <c r="Y34" s="364"/>
      <c r="Z34" s="135"/>
      <c r="AA34" s="139"/>
      <c r="AB34" s="349"/>
      <c r="AC34" s="135"/>
      <c r="AD34" s="364"/>
      <c r="AE34" s="364"/>
      <c r="AF34" s="364"/>
      <c r="AG34" s="364"/>
      <c r="AH34" s="364"/>
      <c r="AI34" s="364"/>
      <c r="AJ34" s="364"/>
      <c r="AK34" s="364"/>
      <c r="AL34" s="364"/>
      <c r="AM34" s="364"/>
      <c r="AN34" s="364"/>
      <c r="AO34" s="364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</row>
    <row r="35" spans="1:52" ht="12" customHeight="1" x14ac:dyDescent="0.15">
      <c r="A35" s="135"/>
      <c r="B35" s="293"/>
      <c r="C35" s="349">
        <v>11</v>
      </c>
      <c r="D35" s="160"/>
      <c r="E35" s="248">
        <v>787.5</v>
      </c>
      <c r="F35" s="248">
        <v>1029</v>
      </c>
      <c r="G35" s="248">
        <v>865.63957021923136</v>
      </c>
      <c r="H35" s="248">
        <v>7158.2000000000007</v>
      </c>
      <c r="I35" s="248">
        <v>840</v>
      </c>
      <c r="J35" s="248">
        <v>1102.5</v>
      </c>
      <c r="K35" s="248">
        <v>892.29912979143182</v>
      </c>
      <c r="L35" s="248">
        <v>4883.6000000000004</v>
      </c>
      <c r="M35" s="248">
        <v>787.5</v>
      </c>
      <c r="N35" s="248">
        <v>903</v>
      </c>
      <c r="O35" s="248">
        <v>818.72726850561889</v>
      </c>
      <c r="P35" s="366">
        <v>6712.2999999999993</v>
      </c>
      <c r="Q35" s="364"/>
      <c r="R35" s="364"/>
      <c r="S35" s="364"/>
      <c r="T35" s="364"/>
      <c r="U35" s="364"/>
      <c r="V35" s="364"/>
      <c r="W35" s="364"/>
      <c r="X35" s="364"/>
      <c r="Y35" s="364"/>
      <c r="Z35" s="135"/>
      <c r="AA35" s="139"/>
      <c r="AB35" s="349"/>
      <c r="AC35" s="135"/>
      <c r="AD35" s="364"/>
      <c r="AE35" s="364"/>
      <c r="AF35" s="364"/>
      <c r="AG35" s="364"/>
      <c r="AH35" s="364"/>
      <c r="AI35" s="364"/>
      <c r="AJ35" s="364"/>
      <c r="AK35" s="364"/>
      <c r="AL35" s="364"/>
      <c r="AM35" s="364"/>
      <c r="AN35" s="364"/>
      <c r="AO35" s="364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</row>
    <row r="36" spans="1:52" ht="12" customHeight="1" x14ac:dyDescent="0.15">
      <c r="A36" s="135"/>
      <c r="B36" s="293"/>
      <c r="C36" s="349">
        <v>12</v>
      </c>
      <c r="D36" s="160"/>
      <c r="E36" s="248">
        <v>787.5</v>
      </c>
      <c r="F36" s="248">
        <v>1029</v>
      </c>
      <c r="G36" s="248">
        <v>882.0338635503972</v>
      </c>
      <c r="H36" s="248">
        <v>6978.5</v>
      </c>
      <c r="I36" s="248">
        <v>945</v>
      </c>
      <c r="J36" s="248">
        <v>1102.5</v>
      </c>
      <c r="K36" s="248">
        <v>1042.818097084483</v>
      </c>
      <c r="L36" s="248">
        <v>4473.6000000000004</v>
      </c>
      <c r="M36" s="248">
        <v>777</v>
      </c>
      <c r="N36" s="248">
        <v>913.5</v>
      </c>
      <c r="O36" s="248">
        <v>836.3190197841725</v>
      </c>
      <c r="P36" s="366">
        <v>6945.4</v>
      </c>
      <c r="Q36" s="364"/>
      <c r="R36" s="364"/>
      <c r="S36" s="364"/>
      <c r="T36" s="364"/>
      <c r="U36" s="364"/>
      <c r="V36" s="364"/>
      <c r="W36" s="364"/>
      <c r="X36" s="364"/>
      <c r="Y36" s="364"/>
      <c r="Z36" s="135"/>
      <c r="AA36" s="139"/>
      <c r="AB36" s="349"/>
      <c r="AC36" s="135"/>
      <c r="AD36" s="364"/>
      <c r="AE36" s="364"/>
      <c r="AF36" s="364"/>
      <c r="AG36" s="364"/>
      <c r="AH36" s="364"/>
      <c r="AI36" s="364"/>
      <c r="AJ36" s="364"/>
      <c r="AK36" s="364"/>
      <c r="AL36" s="364"/>
      <c r="AM36" s="364"/>
      <c r="AN36" s="364"/>
      <c r="AO36" s="364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</row>
    <row r="37" spans="1:52" ht="12" customHeight="1" x14ac:dyDescent="0.15">
      <c r="A37" s="135"/>
      <c r="B37" s="293" t="s">
        <v>267</v>
      </c>
      <c r="C37" s="349">
        <v>1</v>
      </c>
      <c r="D37" s="160" t="s">
        <v>268</v>
      </c>
      <c r="E37" s="248">
        <v>798</v>
      </c>
      <c r="F37" s="248">
        <v>1029</v>
      </c>
      <c r="G37" s="248">
        <v>901.36605966417835</v>
      </c>
      <c r="H37" s="248">
        <v>6242.4000000000005</v>
      </c>
      <c r="I37" s="248">
        <v>924</v>
      </c>
      <c r="J37" s="248">
        <v>1102.5</v>
      </c>
      <c r="K37" s="248">
        <v>1024.8940373563221</v>
      </c>
      <c r="L37" s="248">
        <v>4169.3999999999996</v>
      </c>
      <c r="M37" s="248">
        <v>735</v>
      </c>
      <c r="N37" s="248">
        <v>903</v>
      </c>
      <c r="O37" s="248">
        <v>846.10366376669538</v>
      </c>
      <c r="P37" s="366">
        <v>7380.6</v>
      </c>
      <c r="Q37" s="364"/>
      <c r="R37" s="364"/>
      <c r="S37" s="364"/>
      <c r="T37" s="364"/>
      <c r="U37" s="364"/>
      <c r="V37" s="364"/>
      <c r="W37" s="364"/>
      <c r="X37" s="364"/>
      <c r="Y37" s="364"/>
      <c r="Z37" s="135"/>
      <c r="AA37" s="139"/>
      <c r="AB37" s="349"/>
      <c r="AC37" s="135"/>
      <c r="AD37" s="364"/>
      <c r="AE37" s="364"/>
      <c r="AF37" s="364"/>
      <c r="AG37" s="364"/>
      <c r="AH37" s="364"/>
      <c r="AI37" s="364"/>
      <c r="AJ37" s="364"/>
      <c r="AK37" s="364"/>
      <c r="AL37" s="364"/>
      <c r="AM37" s="364"/>
      <c r="AN37" s="364"/>
      <c r="AO37" s="364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</row>
    <row r="38" spans="1:52" ht="12" customHeight="1" x14ac:dyDescent="0.15">
      <c r="A38" s="135"/>
      <c r="B38" s="293"/>
      <c r="C38" s="349">
        <v>2</v>
      </c>
      <c r="D38" s="160"/>
      <c r="E38" s="248">
        <v>798</v>
      </c>
      <c r="F38" s="248">
        <v>1029</v>
      </c>
      <c r="G38" s="248">
        <v>878.93099682987008</v>
      </c>
      <c r="H38" s="248">
        <v>7012.7</v>
      </c>
      <c r="I38" s="248">
        <v>850.5</v>
      </c>
      <c r="J38" s="248">
        <v>1033.2</v>
      </c>
      <c r="K38" s="248">
        <v>932.5080442433383</v>
      </c>
      <c r="L38" s="248">
        <v>4463.6000000000004</v>
      </c>
      <c r="M38" s="248">
        <v>733.95</v>
      </c>
      <c r="N38" s="248">
        <v>903</v>
      </c>
      <c r="O38" s="248">
        <v>843.65271208394586</v>
      </c>
      <c r="P38" s="366">
        <v>9027.7000000000007</v>
      </c>
      <c r="Q38" s="364"/>
      <c r="R38" s="364"/>
      <c r="S38" s="364"/>
      <c r="T38" s="364"/>
      <c r="U38" s="364"/>
      <c r="V38" s="364"/>
      <c r="W38" s="364"/>
      <c r="X38" s="364"/>
      <c r="Y38" s="364"/>
      <c r="Z38" s="135"/>
      <c r="AA38" s="139"/>
      <c r="AB38" s="349"/>
      <c r="AC38" s="135"/>
      <c r="AD38" s="364"/>
      <c r="AE38" s="364"/>
      <c r="AF38" s="364"/>
      <c r="AG38" s="364"/>
      <c r="AH38" s="364"/>
      <c r="AI38" s="364"/>
      <c r="AJ38" s="364"/>
      <c r="AK38" s="364"/>
      <c r="AL38" s="364"/>
      <c r="AM38" s="364"/>
      <c r="AN38" s="364"/>
      <c r="AO38" s="364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</row>
    <row r="39" spans="1:52" ht="12" customHeight="1" x14ac:dyDescent="0.15">
      <c r="A39" s="135"/>
      <c r="B39" s="293"/>
      <c r="C39" s="349">
        <v>3</v>
      </c>
      <c r="D39" s="160"/>
      <c r="E39" s="248">
        <v>787.5</v>
      </c>
      <c r="F39" s="248">
        <v>1050</v>
      </c>
      <c r="G39" s="248">
        <v>844.8795998260116</v>
      </c>
      <c r="H39" s="248">
        <v>13537.900000000001</v>
      </c>
      <c r="I39" s="248">
        <v>861</v>
      </c>
      <c r="J39" s="248">
        <v>1036.3500000000001</v>
      </c>
      <c r="K39" s="248">
        <v>923.26131441374162</v>
      </c>
      <c r="L39" s="248">
        <v>6932.7</v>
      </c>
      <c r="M39" s="248">
        <v>819</v>
      </c>
      <c r="N39" s="248">
        <v>997.5</v>
      </c>
      <c r="O39" s="248">
        <v>869.64624841034333</v>
      </c>
      <c r="P39" s="366">
        <v>9248</v>
      </c>
      <c r="Q39" s="364"/>
      <c r="R39" s="364"/>
      <c r="S39" s="364"/>
      <c r="T39" s="364"/>
      <c r="U39" s="364"/>
      <c r="V39" s="364"/>
      <c r="W39" s="364"/>
      <c r="X39" s="364"/>
      <c r="Y39" s="364"/>
      <c r="Z39" s="135"/>
      <c r="AA39" s="139"/>
      <c r="AB39" s="349"/>
      <c r="AC39" s="135"/>
      <c r="AD39" s="364"/>
      <c r="AE39" s="364"/>
      <c r="AF39" s="364"/>
      <c r="AG39" s="364"/>
      <c r="AH39" s="364"/>
      <c r="AI39" s="364"/>
      <c r="AJ39" s="364"/>
      <c r="AK39" s="364"/>
      <c r="AL39" s="364"/>
      <c r="AM39" s="364"/>
      <c r="AN39" s="364"/>
      <c r="AO39" s="364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</row>
    <row r="40" spans="1:52" ht="12" customHeight="1" x14ac:dyDescent="0.15">
      <c r="A40" s="135"/>
      <c r="B40" s="293"/>
      <c r="C40" s="349">
        <v>4</v>
      </c>
      <c r="D40" s="160"/>
      <c r="E40" s="248">
        <v>799.2</v>
      </c>
      <c r="F40" s="248">
        <v>1058.4000000000001</v>
      </c>
      <c r="G40" s="248">
        <v>884.52315540509198</v>
      </c>
      <c r="H40" s="248">
        <v>14916.5</v>
      </c>
      <c r="I40" s="248">
        <v>928.8</v>
      </c>
      <c r="J40" s="248">
        <v>1062.72</v>
      </c>
      <c r="K40" s="248">
        <v>958.23645524599897</v>
      </c>
      <c r="L40" s="248">
        <v>7861.8</v>
      </c>
      <c r="M40" s="248">
        <v>788.4</v>
      </c>
      <c r="N40" s="248">
        <v>972</v>
      </c>
      <c r="O40" s="248">
        <v>886.39216746903242</v>
      </c>
      <c r="P40" s="366">
        <v>11920.4</v>
      </c>
      <c r="Q40" s="364"/>
      <c r="R40" s="364"/>
      <c r="S40" s="364"/>
      <c r="T40" s="364"/>
      <c r="U40" s="364"/>
      <c r="V40" s="364"/>
      <c r="W40" s="364"/>
      <c r="X40" s="364"/>
      <c r="Y40" s="364"/>
      <c r="Z40" s="135"/>
      <c r="AA40" s="139"/>
      <c r="AB40" s="349"/>
      <c r="AC40" s="135"/>
      <c r="AD40" s="364"/>
      <c r="AE40" s="364"/>
      <c r="AF40" s="364"/>
      <c r="AG40" s="364"/>
      <c r="AH40" s="364"/>
      <c r="AI40" s="364"/>
      <c r="AJ40" s="364"/>
      <c r="AK40" s="364"/>
      <c r="AL40" s="364"/>
      <c r="AM40" s="364"/>
      <c r="AN40" s="364"/>
      <c r="AO40" s="364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</row>
    <row r="41" spans="1:52" ht="12" customHeight="1" x14ac:dyDescent="0.15">
      <c r="A41" s="135"/>
      <c r="B41" s="367"/>
      <c r="C41" s="318">
        <v>5</v>
      </c>
      <c r="D41" s="166"/>
      <c r="E41" s="368">
        <v>810</v>
      </c>
      <c r="F41" s="368">
        <v>1058.4000000000001</v>
      </c>
      <c r="G41" s="368">
        <v>871.00926755246269</v>
      </c>
      <c r="H41" s="368">
        <v>8850.7999999999993</v>
      </c>
      <c r="I41" s="368">
        <v>950.4</v>
      </c>
      <c r="J41" s="368">
        <v>1134</v>
      </c>
      <c r="K41" s="368">
        <v>1016.3198080877314</v>
      </c>
      <c r="L41" s="368">
        <v>8217.5999999999985</v>
      </c>
      <c r="M41" s="368">
        <v>804.6</v>
      </c>
      <c r="N41" s="368">
        <v>993.6</v>
      </c>
      <c r="O41" s="368">
        <v>870.8897926725366</v>
      </c>
      <c r="P41" s="369">
        <v>19181</v>
      </c>
      <c r="Q41" s="364"/>
      <c r="R41" s="364"/>
      <c r="S41" s="364"/>
      <c r="T41" s="364"/>
      <c r="U41" s="364"/>
      <c r="V41" s="364"/>
      <c r="W41" s="364"/>
      <c r="X41" s="364"/>
      <c r="Y41" s="364"/>
      <c r="Z41" s="135"/>
      <c r="AA41" s="139"/>
      <c r="AB41" s="349"/>
      <c r="AC41" s="135"/>
      <c r="AD41" s="364"/>
      <c r="AE41" s="364"/>
      <c r="AF41" s="364"/>
      <c r="AG41" s="364"/>
      <c r="AH41" s="364"/>
      <c r="AI41" s="364"/>
      <c r="AJ41" s="364"/>
      <c r="AK41" s="364"/>
      <c r="AL41" s="364"/>
      <c r="AM41" s="364"/>
      <c r="AN41" s="364"/>
      <c r="AO41" s="364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</row>
    <row r="42" spans="1:52" ht="12" customHeight="1" x14ac:dyDescent="0.15">
      <c r="A42" s="160"/>
      <c r="B42" s="510"/>
      <c r="C42" s="511"/>
      <c r="D42" s="411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7"/>
      <c r="R42" s="364"/>
      <c r="S42" s="364"/>
      <c r="T42" s="364"/>
      <c r="U42" s="364"/>
      <c r="V42" s="364"/>
      <c r="W42" s="364"/>
      <c r="X42" s="364"/>
      <c r="Y42" s="364"/>
      <c r="Z42" s="364"/>
      <c r="AA42" s="139"/>
      <c r="AB42" s="349"/>
      <c r="AC42" s="135"/>
      <c r="AD42" s="364"/>
      <c r="AE42" s="364"/>
      <c r="AF42" s="364"/>
      <c r="AG42" s="364"/>
      <c r="AH42" s="364"/>
      <c r="AI42" s="364"/>
      <c r="AJ42" s="364"/>
      <c r="AK42" s="364"/>
      <c r="AL42" s="364"/>
      <c r="AM42" s="364"/>
      <c r="AN42" s="364"/>
      <c r="AO42" s="364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</row>
    <row r="43" spans="1:52" ht="12" customHeight="1" x14ac:dyDescent="0.15">
      <c r="A43" s="160"/>
      <c r="B43" s="531"/>
      <c r="C43" s="532"/>
      <c r="D43" s="409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7"/>
      <c r="R43" s="364"/>
      <c r="S43" s="364"/>
      <c r="T43" s="364"/>
      <c r="U43" s="364"/>
      <c r="V43" s="364"/>
      <c r="W43" s="364"/>
      <c r="X43" s="364"/>
      <c r="Y43" s="364"/>
      <c r="Z43" s="364"/>
      <c r="AA43" s="139"/>
      <c r="AB43" s="349"/>
      <c r="AC43" s="135"/>
      <c r="AD43" s="364"/>
      <c r="AE43" s="364"/>
      <c r="AF43" s="364"/>
      <c r="AG43" s="364"/>
      <c r="AH43" s="364"/>
      <c r="AI43" s="364"/>
      <c r="AJ43" s="364"/>
      <c r="AK43" s="364"/>
      <c r="AL43" s="364"/>
      <c r="AM43" s="364"/>
      <c r="AN43" s="364"/>
      <c r="AO43" s="364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</row>
    <row r="44" spans="1:52" ht="12" customHeight="1" x14ac:dyDescent="0.15">
      <c r="A44" s="160"/>
      <c r="B44" s="512">
        <v>41760</v>
      </c>
      <c r="C44" s="513"/>
      <c r="D44" s="415">
        <v>41774</v>
      </c>
      <c r="E44" s="248">
        <v>810</v>
      </c>
      <c r="F44" s="248">
        <v>997.27199999999993</v>
      </c>
      <c r="G44" s="248">
        <v>861.95908190819023</v>
      </c>
      <c r="H44" s="248">
        <v>3590.2</v>
      </c>
      <c r="I44" s="248">
        <v>950.4</v>
      </c>
      <c r="J44" s="248">
        <v>1062.72</v>
      </c>
      <c r="K44" s="248">
        <v>979.27167235494881</v>
      </c>
      <c r="L44" s="248">
        <v>4556.8999999999996</v>
      </c>
      <c r="M44" s="248">
        <v>810</v>
      </c>
      <c r="N44" s="248">
        <v>950.4</v>
      </c>
      <c r="O44" s="248">
        <v>866.2128464661921</v>
      </c>
      <c r="P44" s="248">
        <v>9765</v>
      </c>
      <c r="Q44" s="247"/>
      <c r="R44" s="364"/>
      <c r="S44" s="364"/>
      <c r="T44" s="364"/>
      <c r="U44" s="364"/>
      <c r="V44" s="364"/>
      <c r="W44" s="364"/>
      <c r="X44" s="364"/>
      <c r="Y44" s="364"/>
      <c r="Z44" s="364"/>
      <c r="AA44" s="139"/>
      <c r="AB44" s="349"/>
      <c r="AC44" s="135"/>
      <c r="AD44" s="364"/>
      <c r="AE44" s="364"/>
      <c r="AF44" s="364"/>
      <c r="AG44" s="364"/>
      <c r="AH44" s="364"/>
      <c r="AI44" s="364"/>
      <c r="AJ44" s="364"/>
      <c r="AK44" s="364"/>
      <c r="AL44" s="364"/>
      <c r="AM44" s="364"/>
      <c r="AN44" s="364"/>
      <c r="AO44" s="364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</row>
    <row r="45" spans="1:52" ht="12" customHeight="1" x14ac:dyDescent="0.15">
      <c r="A45" s="160"/>
      <c r="B45" s="512">
        <v>41775</v>
      </c>
      <c r="C45" s="513"/>
      <c r="D45" s="415">
        <v>41789</v>
      </c>
      <c r="E45" s="248">
        <v>810</v>
      </c>
      <c r="F45" s="248">
        <v>1058.4000000000001</v>
      </c>
      <c r="G45" s="248">
        <v>877.32943616820648</v>
      </c>
      <c r="H45" s="248">
        <v>5260.6</v>
      </c>
      <c r="I45" s="248">
        <v>972</v>
      </c>
      <c r="J45" s="248">
        <v>1134</v>
      </c>
      <c r="K45" s="248">
        <v>1072.4668965517239</v>
      </c>
      <c r="L45" s="248">
        <v>3660.7</v>
      </c>
      <c r="M45" s="248">
        <v>804.6</v>
      </c>
      <c r="N45" s="248">
        <v>993.6</v>
      </c>
      <c r="O45" s="248">
        <v>886.74285144367457</v>
      </c>
      <c r="P45" s="248">
        <v>9416</v>
      </c>
      <c r="Q45" s="247"/>
      <c r="R45" s="364"/>
      <c r="S45" s="364"/>
      <c r="T45" s="364"/>
      <c r="U45" s="364"/>
      <c r="V45" s="364"/>
      <c r="W45" s="364"/>
      <c r="X45" s="364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</row>
    <row r="46" spans="1:52" ht="13.5" customHeight="1" x14ac:dyDescent="0.15">
      <c r="B46" s="514"/>
      <c r="C46" s="515"/>
      <c r="D46" s="420"/>
      <c r="E46" s="129"/>
      <c r="F46" s="129"/>
      <c r="G46" s="129"/>
      <c r="H46" s="170"/>
      <c r="I46" s="129"/>
      <c r="J46" s="129"/>
      <c r="K46" s="129"/>
      <c r="L46" s="166"/>
      <c r="M46" s="129"/>
      <c r="N46" s="129"/>
      <c r="O46" s="129"/>
      <c r="P46" s="129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</row>
    <row r="47" spans="1:52" ht="12.75" customHeight="1" x14ac:dyDescent="0.15"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</row>
    <row r="48" spans="1:52" ht="12.75" customHeight="1" x14ac:dyDescent="0.15"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</row>
    <row r="49" spans="5:52" ht="12.75" customHeight="1" x14ac:dyDescent="0.15"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</row>
    <row r="50" spans="5:52" x14ac:dyDescent="0.15"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</row>
    <row r="51" spans="5:52" x14ac:dyDescent="0.15"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</row>
    <row r="52" spans="5:52" x14ac:dyDescent="0.15"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</row>
    <row r="53" spans="5:52" x14ac:dyDescent="0.15"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</row>
    <row r="54" spans="5:52" x14ac:dyDescent="0.15"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  <c r="AY54" s="135"/>
      <c r="AZ54" s="135"/>
    </row>
    <row r="55" spans="5:52" x14ac:dyDescent="0.15"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5"/>
      <c r="AT55" s="135"/>
      <c r="AU55" s="135"/>
      <c r="AV55" s="135"/>
      <c r="AW55" s="135"/>
      <c r="AX55" s="135"/>
      <c r="AY55" s="135"/>
      <c r="AZ55" s="135"/>
    </row>
    <row r="56" spans="5:52" x14ac:dyDescent="0.15"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  <c r="AS56" s="135"/>
      <c r="AT56" s="135"/>
      <c r="AU56" s="135"/>
      <c r="AV56" s="135"/>
      <c r="AW56" s="135"/>
      <c r="AX56" s="135"/>
      <c r="AY56" s="135"/>
      <c r="AZ56" s="135"/>
    </row>
  </sheetData>
  <phoneticPr fontId="6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zoomScaleNormal="100" workbookViewId="0"/>
  </sheetViews>
  <sheetFormatPr defaultColWidth="7.5" defaultRowHeight="12" x14ac:dyDescent="0.15"/>
  <cols>
    <col min="1" max="1" width="0.75" style="136" customWidth="1"/>
    <col min="2" max="2" width="3.875" style="136" customWidth="1"/>
    <col min="3" max="3" width="8" style="136" customWidth="1"/>
    <col min="4" max="4" width="2.875" style="136" customWidth="1"/>
    <col min="5" max="5" width="7.125" style="136" customWidth="1"/>
    <col min="6" max="7" width="7.625" style="136" customWidth="1"/>
    <col min="8" max="8" width="9.125" style="136" customWidth="1"/>
    <col min="9" max="9" width="7" style="136" customWidth="1"/>
    <col min="10" max="11" width="7.625" style="136" customWidth="1"/>
    <col min="12" max="12" width="9.125" style="136" customWidth="1"/>
    <col min="13" max="13" width="6.75" style="136" customWidth="1"/>
    <col min="14" max="15" width="7.625" style="136" customWidth="1"/>
    <col min="16" max="16" width="9.125" style="136" customWidth="1"/>
    <col min="17" max="17" width="6.5" style="136" customWidth="1"/>
    <col min="18" max="19" width="7.625" style="136" customWidth="1"/>
    <col min="20" max="20" width="9.125" style="136" customWidth="1"/>
    <col min="21" max="23" width="7.5" style="136"/>
    <col min="24" max="25" width="8.5" style="136" bestFit="1" customWidth="1"/>
    <col min="26" max="28" width="7.5" style="136"/>
    <col min="29" max="29" width="8.5" style="136" bestFit="1" customWidth="1"/>
    <col min="30" max="16384" width="7.5" style="136"/>
  </cols>
  <sheetData>
    <row r="1" spans="1:42" ht="15" customHeight="1" x14ac:dyDescent="0.15">
      <c r="B1" s="134" t="s">
        <v>213</v>
      </c>
      <c r="C1" s="383"/>
      <c r="D1" s="383"/>
      <c r="V1" s="135"/>
      <c r="W1" s="137"/>
      <c r="X1" s="346"/>
      <c r="Y1" s="346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</row>
    <row r="2" spans="1:42" ht="12.75" customHeight="1" x14ac:dyDescent="0.15">
      <c r="B2" s="136" t="s">
        <v>338</v>
      </c>
      <c r="C2" s="348"/>
      <c r="D2" s="348"/>
      <c r="V2" s="135"/>
      <c r="W2" s="135"/>
      <c r="X2" s="350"/>
      <c r="Y2" s="350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</row>
    <row r="3" spans="1:42" ht="12.75" customHeight="1" x14ac:dyDescent="0.15">
      <c r="B3" s="348"/>
      <c r="C3" s="348"/>
      <c r="D3" s="348"/>
      <c r="T3" s="138" t="s">
        <v>89</v>
      </c>
      <c r="V3" s="135"/>
      <c r="W3" s="350"/>
      <c r="X3" s="350"/>
      <c r="Y3" s="350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9"/>
      <c r="AP3" s="135"/>
    </row>
    <row r="4" spans="1:42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</row>
    <row r="5" spans="1:42" ht="11.25" customHeight="1" x14ac:dyDescent="0.15">
      <c r="A5" s="160"/>
      <c r="B5" s="362"/>
      <c r="C5" s="537" t="s">
        <v>339</v>
      </c>
      <c r="D5" s="538"/>
      <c r="E5" s="539" t="s">
        <v>340</v>
      </c>
      <c r="F5" s="540"/>
      <c r="G5" s="540"/>
      <c r="H5" s="538"/>
      <c r="I5" s="539" t="s">
        <v>341</v>
      </c>
      <c r="J5" s="540"/>
      <c r="K5" s="540"/>
      <c r="L5" s="538"/>
      <c r="M5" s="539" t="s">
        <v>217</v>
      </c>
      <c r="N5" s="540"/>
      <c r="O5" s="540"/>
      <c r="P5" s="538"/>
      <c r="Q5" s="539" t="s">
        <v>218</v>
      </c>
      <c r="R5" s="540"/>
      <c r="S5" s="540"/>
      <c r="T5" s="538"/>
      <c r="V5" s="135"/>
      <c r="W5" s="364"/>
      <c r="X5" s="541"/>
      <c r="Y5" s="542"/>
      <c r="Z5" s="542"/>
      <c r="AA5" s="542"/>
      <c r="AB5" s="542"/>
      <c r="AC5" s="542"/>
      <c r="AD5" s="542"/>
      <c r="AE5" s="542"/>
      <c r="AF5" s="542"/>
      <c r="AG5" s="542"/>
      <c r="AH5" s="542"/>
      <c r="AI5" s="542"/>
      <c r="AJ5" s="542"/>
      <c r="AK5" s="542"/>
      <c r="AL5" s="542"/>
      <c r="AM5" s="542"/>
      <c r="AN5" s="542"/>
      <c r="AO5" s="542"/>
      <c r="AP5" s="135"/>
    </row>
    <row r="6" spans="1:42" ht="11.25" customHeight="1" x14ac:dyDescent="0.15">
      <c r="A6" s="160"/>
      <c r="B6" s="543" t="s">
        <v>342</v>
      </c>
      <c r="C6" s="540"/>
      <c r="D6" s="538"/>
      <c r="E6" s="544" t="s">
        <v>343</v>
      </c>
      <c r="F6" s="544" t="s">
        <v>344</v>
      </c>
      <c r="G6" s="545" t="s">
        <v>345</v>
      </c>
      <c r="H6" s="544" t="s">
        <v>100</v>
      </c>
      <c r="I6" s="544" t="s">
        <v>140</v>
      </c>
      <c r="J6" s="544" t="s">
        <v>98</v>
      </c>
      <c r="K6" s="545" t="s">
        <v>175</v>
      </c>
      <c r="L6" s="544" t="s">
        <v>100</v>
      </c>
      <c r="M6" s="544" t="s">
        <v>140</v>
      </c>
      <c r="N6" s="544" t="s">
        <v>98</v>
      </c>
      <c r="O6" s="545" t="s">
        <v>175</v>
      </c>
      <c r="P6" s="544" t="s">
        <v>100</v>
      </c>
      <c r="Q6" s="544" t="s">
        <v>140</v>
      </c>
      <c r="R6" s="544" t="s">
        <v>98</v>
      </c>
      <c r="S6" s="545" t="s">
        <v>175</v>
      </c>
      <c r="T6" s="544" t="s">
        <v>100</v>
      </c>
      <c r="V6" s="135"/>
      <c r="W6" s="542"/>
      <c r="X6" s="542"/>
      <c r="Y6" s="542"/>
      <c r="Z6" s="546"/>
      <c r="AA6" s="546"/>
      <c r="AB6" s="547"/>
      <c r="AC6" s="546"/>
      <c r="AD6" s="546"/>
      <c r="AE6" s="546"/>
      <c r="AF6" s="547"/>
      <c r="AG6" s="546"/>
      <c r="AH6" s="546"/>
      <c r="AI6" s="546"/>
      <c r="AJ6" s="547"/>
      <c r="AK6" s="546"/>
      <c r="AL6" s="546"/>
      <c r="AM6" s="546"/>
      <c r="AN6" s="547"/>
      <c r="AO6" s="546"/>
      <c r="AP6" s="135"/>
    </row>
    <row r="7" spans="1:42" ht="11.25" customHeight="1" x14ac:dyDescent="0.15">
      <c r="A7" s="160"/>
      <c r="B7" s="290" t="s">
        <v>265</v>
      </c>
      <c r="C7" s="158">
        <v>23</v>
      </c>
      <c r="D7" s="156" t="s">
        <v>266</v>
      </c>
      <c r="E7" s="321">
        <v>714</v>
      </c>
      <c r="F7" s="321">
        <v>1207.5</v>
      </c>
      <c r="G7" s="321">
        <v>961.53003747624052</v>
      </c>
      <c r="H7" s="321">
        <v>3008470.5999999996</v>
      </c>
      <c r="I7" s="321">
        <v>388.5</v>
      </c>
      <c r="J7" s="321">
        <v>714</v>
      </c>
      <c r="K7" s="321">
        <v>542.77415525071035</v>
      </c>
      <c r="L7" s="321">
        <v>5891586.9000000013</v>
      </c>
      <c r="M7" s="321">
        <v>714</v>
      </c>
      <c r="N7" s="321">
        <v>1239</v>
      </c>
      <c r="O7" s="321">
        <v>980.64857784752689</v>
      </c>
      <c r="P7" s="321">
        <v>5297929.4000000004</v>
      </c>
      <c r="Q7" s="321">
        <v>672</v>
      </c>
      <c r="R7" s="321">
        <v>1155</v>
      </c>
      <c r="S7" s="321">
        <v>912.5318165029928</v>
      </c>
      <c r="T7" s="331">
        <v>6286791.2999999998</v>
      </c>
      <c r="U7" s="135"/>
      <c r="V7" s="135"/>
      <c r="W7" s="139"/>
      <c r="X7" s="135"/>
      <c r="Y7" s="135"/>
      <c r="Z7" s="364"/>
      <c r="AA7" s="364"/>
      <c r="AB7" s="364"/>
      <c r="AC7" s="364"/>
      <c r="AD7" s="364"/>
      <c r="AE7" s="364"/>
      <c r="AF7" s="364"/>
      <c r="AG7" s="364"/>
      <c r="AH7" s="364"/>
      <c r="AI7" s="364"/>
      <c r="AJ7" s="364"/>
      <c r="AK7" s="364"/>
      <c r="AL7" s="364"/>
      <c r="AM7" s="364"/>
      <c r="AN7" s="364"/>
      <c r="AO7" s="364"/>
      <c r="AP7" s="135"/>
    </row>
    <row r="8" spans="1:42" ht="11.25" customHeight="1" x14ac:dyDescent="0.15">
      <c r="A8" s="160"/>
      <c r="B8" s="293"/>
      <c r="C8" s="135">
        <v>24</v>
      </c>
      <c r="D8" s="160"/>
      <c r="E8" s="162">
        <v>723.97500000000002</v>
      </c>
      <c r="F8" s="162">
        <v>1155</v>
      </c>
      <c r="G8" s="162">
        <v>933.45</v>
      </c>
      <c r="H8" s="162">
        <v>3008273.9</v>
      </c>
      <c r="I8" s="162">
        <v>367.5</v>
      </c>
      <c r="J8" s="162">
        <v>656.35500000000002</v>
      </c>
      <c r="K8" s="162">
        <v>495.6</v>
      </c>
      <c r="L8" s="162">
        <v>5811137.2999999998</v>
      </c>
      <c r="M8" s="162">
        <v>714</v>
      </c>
      <c r="N8" s="162">
        <v>1186.5</v>
      </c>
      <c r="O8" s="162">
        <v>928.2</v>
      </c>
      <c r="P8" s="162">
        <v>5063164.0999999996</v>
      </c>
      <c r="Q8" s="162">
        <v>693</v>
      </c>
      <c r="R8" s="162">
        <v>1071</v>
      </c>
      <c r="S8" s="162">
        <v>856.80000000000007</v>
      </c>
      <c r="T8" s="163">
        <v>6500695.6000000015</v>
      </c>
      <c r="U8" s="135"/>
      <c r="V8" s="135"/>
      <c r="W8" s="139"/>
      <c r="X8" s="135"/>
      <c r="Y8" s="135"/>
      <c r="Z8" s="364"/>
      <c r="AA8" s="364"/>
      <c r="AB8" s="364"/>
      <c r="AC8" s="364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135"/>
    </row>
    <row r="9" spans="1:42" ht="11.25" customHeight="1" x14ac:dyDescent="0.15">
      <c r="A9" s="135"/>
      <c r="B9" s="367"/>
      <c r="C9" s="151">
        <v>25</v>
      </c>
      <c r="D9" s="166"/>
      <c r="E9" s="368">
        <v>777</v>
      </c>
      <c r="F9" s="368">
        <v>1312.5</v>
      </c>
      <c r="G9" s="368">
        <v>990.33488462340574</v>
      </c>
      <c r="H9" s="368">
        <v>3299052.1999999974</v>
      </c>
      <c r="I9" s="368">
        <v>367.5</v>
      </c>
      <c r="J9" s="368">
        <v>682.5</v>
      </c>
      <c r="K9" s="368">
        <v>543.24850223743351</v>
      </c>
      <c r="L9" s="368">
        <v>6424584.299999997</v>
      </c>
      <c r="M9" s="368">
        <v>787.5</v>
      </c>
      <c r="N9" s="448">
        <v>1291.5</v>
      </c>
      <c r="O9" s="369">
        <v>997.80427977878094</v>
      </c>
      <c r="P9" s="368">
        <v>5693532.7999999989</v>
      </c>
      <c r="Q9" s="368">
        <v>693</v>
      </c>
      <c r="R9" s="368">
        <v>1312.5</v>
      </c>
      <c r="S9" s="368">
        <v>917.27860311395841</v>
      </c>
      <c r="T9" s="369">
        <v>7066781.9000000069</v>
      </c>
      <c r="U9" s="135"/>
      <c r="V9" s="135"/>
      <c r="W9" s="139"/>
      <c r="X9" s="135"/>
      <c r="Y9" s="135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35"/>
    </row>
    <row r="10" spans="1:42" ht="11.25" customHeight="1" x14ac:dyDescent="0.15">
      <c r="A10" s="135"/>
      <c r="B10" s="221"/>
      <c r="C10" s="364">
        <v>9</v>
      </c>
      <c r="D10" s="366"/>
      <c r="E10" s="248">
        <v>945</v>
      </c>
      <c r="F10" s="248">
        <v>1176</v>
      </c>
      <c r="G10" s="248">
        <v>1079.0102779887663</v>
      </c>
      <c r="H10" s="248">
        <v>280864.09999999998</v>
      </c>
      <c r="I10" s="248">
        <v>504</v>
      </c>
      <c r="J10" s="248">
        <v>682.5</v>
      </c>
      <c r="K10" s="248">
        <v>590.82127372711841</v>
      </c>
      <c r="L10" s="248">
        <v>553952.49999999988</v>
      </c>
      <c r="M10" s="248">
        <v>996.97500000000002</v>
      </c>
      <c r="N10" s="248">
        <v>1207.5</v>
      </c>
      <c r="O10" s="248">
        <v>1099.8503044368363</v>
      </c>
      <c r="P10" s="248">
        <v>487874.10000000003</v>
      </c>
      <c r="Q10" s="248">
        <v>840</v>
      </c>
      <c r="R10" s="248">
        <v>1102.5</v>
      </c>
      <c r="S10" s="248">
        <v>949.63310836820847</v>
      </c>
      <c r="T10" s="366">
        <v>612167.39999999991</v>
      </c>
      <c r="U10" s="135"/>
      <c r="V10" s="135"/>
      <c r="W10" s="262"/>
      <c r="X10" s="364"/>
      <c r="Y10" s="364"/>
      <c r="Z10" s="364"/>
      <c r="AA10" s="364"/>
      <c r="AB10" s="364"/>
      <c r="AC10" s="364"/>
      <c r="AD10" s="364"/>
      <c r="AE10" s="364"/>
      <c r="AF10" s="364"/>
      <c r="AG10" s="364"/>
      <c r="AH10" s="364"/>
      <c r="AI10" s="364"/>
      <c r="AJ10" s="364"/>
      <c r="AK10" s="364"/>
      <c r="AL10" s="364"/>
      <c r="AM10" s="364"/>
      <c r="AN10" s="364"/>
      <c r="AO10" s="364"/>
      <c r="AP10" s="135"/>
    </row>
    <row r="11" spans="1:42" ht="11.25" customHeight="1" x14ac:dyDescent="0.15">
      <c r="A11" s="135"/>
      <c r="B11" s="221"/>
      <c r="C11" s="364">
        <v>10</v>
      </c>
      <c r="D11" s="366"/>
      <c r="E11" s="248">
        <v>892.5</v>
      </c>
      <c r="F11" s="248">
        <v>1155</v>
      </c>
      <c r="G11" s="248">
        <v>1012.7816289673823</v>
      </c>
      <c r="H11" s="248">
        <v>294513.60000000003</v>
      </c>
      <c r="I11" s="248">
        <v>483</v>
      </c>
      <c r="J11" s="248">
        <v>630</v>
      </c>
      <c r="K11" s="248">
        <v>558.90782055267528</v>
      </c>
      <c r="L11" s="248">
        <v>535077.60000000009</v>
      </c>
      <c r="M11" s="248">
        <v>924</v>
      </c>
      <c r="N11" s="248">
        <v>1155</v>
      </c>
      <c r="O11" s="248">
        <v>1018.8424292530036</v>
      </c>
      <c r="P11" s="248">
        <v>488462.3</v>
      </c>
      <c r="Q11" s="248">
        <v>849.97500000000002</v>
      </c>
      <c r="R11" s="248">
        <v>1050</v>
      </c>
      <c r="S11" s="248">
        <v>916.33493600381394</v>
      </c>
      <c r="T11" s="366">
        <v>614772.69999999995</v>
      </c>
      <c r="U11" s="135"/>
      <c r="V11" s="135"/>
      <c r="W11" s="262"/>
      <c r="X11" s="364"/>
      <c r="Y11" s="364"/>
      <c r="Z11" s="364"/>
      <c r="AA11" s="364"/>
      <c r="AB11" s="364"/>
      <c r="AC11" s="364"/>
      <c r="AD11" s="364"/>
      <c r="AE11" s="364"/>
      <c r="AF11" s="364"/>
      <c r="AG11" s="364"/>
      <c r="AH11" s="364"/>
      <c r="AI11" s="364"/>
      <c r="AJ11" s="364"/>
      <c r="AK11" s="364"/>
      <c r="AL11" s="364"/>
      <c r="AM11" s="364"/>
      <c r="AN11" s="364"/>
      <c r="AO11" s="364"/>
      <c r="AP11" s="135"/>
    </row>
    <row r="12" spans="1:42" ht="11.25" customHeight="1" x14ac:dyDescent="0.15">
      <c r="A12" s="135"/>
      <c r="B12" s="221"/>
      <c r="C12" s="364">
        <v>11</v>
      </c>
      <c r="D12" s="366"/>
      <c r="E12" s="248">
        <v>882</v>
      </c>
      <c r="F12" s="248">
        <v>1081.5</v>
      </c>
      <c r="G12" s="248">
        <v>991.03633787731439</v>
      </c>
      <c r="H12" s="248">
        <v>290749.39999999991</v>
      </c>
      <c r="I12" s="248">
        <v>472.5</v>
      </c>
      <c r="J12" s="248">
        <v>651</v>
      </c>
      <c r="K12" s="248">
        <v>565.52277554958073</v>
      </c>
      <c r="L12" s="248">
        <v>571438.60000000009</v>
      </c>
      <c r="M12" s="248">
        <v>903</v>
      </c>
      <c r="N12" s="248">
        <v>1113</v>
      </c>
      <c r="O12" s="248">
        <v>1008.1247369529214</v>
      </c>
      <c r="P12" s="248">
        <v>487957.19999999995</v>
      </c>
      <c r="Q12" s="248">
        <v>870.97500000000002</v>
      </c>
      <c r="R12" s="248">
        <v>1050</v>
      </c>
      <c r="S12" s="248">
        <v>936.80188039776579</v>
      </c>
      <c r="T12" s="366">
        <v>627080.79999999993</v>
      </c>
      <c r="U12" s="135"/>
      <c r="V12" s="135"/>
      <c r="W12" s="262"/>
      <c r="X12" s="364"/>
      <c r="Y12" s="364"/>
      <c r="Z12" s="364"/>
      <c r="AA12" s="364"/>
      <c r="AB12" s="364"/>
      <c r="AC12" s="364"/>
      <c r="AD12" s="364"/>
      <c r="AE12" s="364"/>
      <c r="AF12" s="364"/>
      <c r="AG12" s="364"/>
      <c r="AH12" s="364"/>
      <c r="AI12" s="364"/>
      <c r="AJ12" s="364"/>
      <c r="AK12" s="364"/>
      <c r="AL12" s="364"/>
      <c r="AM12" s="364"/>
      <c r="AN12" s="364"/>
      <c r="AO12" s="364"/>
      <c r="AP12" s="135"/>
    </row>
    <row r="13" spans="1:42" ht="11.25" customHeight="1" x14ac:dyDescent="0.15">
      <c r="A13" s="135"/>
      <c r="B13" s="221"/>
      <c r="C13" s="364">
        <v>12</v>
      </c>
      <c r="D13" s="366"/>
      <c r="E13" s="248">
        <v>882</v>
      </c>
      <c r="F13" s="248">
        <v>1312.5</v>
      </c>
      <c r="G13" s="248">
        <v>1091.8134066902494</v>
      </c>
      <c r="H13" s="248">
        <v>320097</v>
      </c>
      <c r="I13" s="248">
        <v>493.5</v>
      </c>
      <c r="J13" s="248">
        <v>682.5</v>
      </c>
      <c r="K13" s="248">
        <v>583.02395014182048</v>
      </c>
      <c r="L13" s="248">
        <v>547623.69999999995</v>
      </c>
      <c r="M13" s="248">
        <v>924</v>
      </c>
      <c r="N13" s="248">
        <v>1291.5</v>
      </c>
      <c r="O13" s="248">
        <v>1105.8201000632926</v>
      </c>
      <c r="P13" s="248">
        <v>522070</v>
      </c>
      <c r="Q13" s="248">
        <v>866.25</v>
      </c>
      <c r="R13" s="248">
        <v>1312.5</v>
      </c>
      <c r="S13" s="248">
        <v>1045.7676877789902</v>
      </c>
      <c r="T13" s="366">
        <v>657415</v>
      </c>
      <c r="U13" s="135"/>
      <c r="V13" s="135"/>
      <c r="W13" s="262"/>
      <c r="X13" s="364"/>
      <c r="Y13" s="364"/>
      <c r="Z13" s="364"/>
      <c r="AA13" s="364"/>
      <c r="AB13" s="364"/>
      <c r="AC13" s="364"/>
      <c r="AD13" s="364"/>
      <c r="AE13" s="364"/>
      <c r="AF13" s="364"/>
      <c r="AG13" s="364"/>
      <c r="AH13" s="364"/>
      <c r="AI13" s="364"/>
      <c r="AJ13" s="364"/>
      <c r="AK13" s="364"/>
      <c r="AL13" s="364"/>
      <c r="AM13" s="364"/>
      <c r="AN13" s="364"/>
      <c r="AO13" s="364"/>
      <c r="AP13" s="135"/>
    </row>
    <row r="14" spans="1:42" ht="11.25" customHeight="1" x14ac:dyDescent="0.15">
      <c r="A14" s="135"/>
      <c r="B14" s="221">
        <v>26</v>
      </c>
      <c r="C14" s="364">
        <v>1</v>
      </c>
      <c r="D14" s="366"/>
      <c r="E14" s="248">
        <v>840</v>
      </c>
      <c r="F14" s="248">
        <v>1312.5</v>
      </c>
      <c r="G14" s="248">
        <v>1093.1990490276462</v>
      </c>
      <c r="H14" s="248">
        <v>322303.39999999997</v>
      </c>
      <c r="I14" s="248">
        <v>472.5</v>
      </c>
      <c r="J14" s="248">
        <v>651</v>
      </c>
      <c r="K14" s="248">
        <v>571.50248582378833</v>
      </c>
      <c r="L14" s="248">
        <v>545607.4</v>
      </c>
      <c r="M14" s="248">
        <v>840</v>
      </c>
      <c r="N14" s="248">
        <v>1312.5</v>
      </c>
      <c r="O14" s="248">
        <v>1069.3291305932983</v>
      </c>
      <c r="P14" s="248">
        <v>554103.09999999986</v>
      </c>
      <c r="Q14" s="248">
        <v>840</v>
      </c>
      <c r="R14" s="248">
        <v>1312.5</v>
      </c>
      <c r="S14" s="248">
        <v>1048.5143737752599</v>
      </c>
      <c r="T14" s="366">
        <v>732894.9</v>
      </c>
      <c r="U14" s="135"/>
      <c r="V14" s="135"/>
      <c r="W14" s="262"/>
      <c r="X14" s="364"/>
      <c r="Y14" s="364"/>
      <c r="Z14" s="364"/>
      <c r="AA14" s="364"/>
      <c r="AB14" s="364"/>
      <c r="AC14" s="364"/>
      <c r="AD14" s="364"/>
      <c r="AE14" s="364"/>
      <c r="AF14" s="364"/>
      <c r="AG14" s="364"/>
      <c r="AH14" s="364"/>
      <c r="AI14" s="364"/>
      <c r="AJ14" s="364"/>
      <c r="AK14" s="364"/>
      <c r="AL14" s="364"/>
      <c r="AM14" s="364"/>
      <c r="AN14" s="364"/>
      <c r="AO14" s="364"/>
      <c r="AP14" s="135"/>
    </row>
    <row r="15" spans="1:42" ht="11.25" customHeight="1" x14ac:dyDescent="0.15">
      <c r="A15" s="135"/>
      <c r="B15" s="221"/>
      <c r="C15" s="364">
        <v>2</v>
      </c>
      <c r="D15" s="366"/>
      <c r="E15" s="248">
        <v>840</v>
      </c>
      <c r="F15" s="248">
        <v>1165.5</v>
      </c>
      <c r="G15" s="248">
        <v>956.53235358731683</v>
      </c>
      <c r="H15" s="248">
        <v>280159.7</v>
      </c>
      <c r="I15" s="248">
        <v>450.03000000000003</v>
      </c>
      <c r="J15" s="248">
        <v>630</v>
      </c>
      <c r="K15" s="248">
        <v>551.83560462635126</v>
      </c>
      <c r="L15" s="248">
        <v>548179.70000000007</v>
      </c>
      <c r="M15" s="248">
        <v>840</v>
      </c>
      <c r="N15" s="248">
        <v>1165.5</v>
      </c>
      <c r="O15" s="248">
        <v>964.89345924469865</v>
      </c>
      <c r="P15" s="248">
        <v>443516.39999999991</v>
      </c>
      <c r="Q15" s="248">
        <v>829.5</v>
      </c>
      <c r="R15" s="248">
        <v>1155</v>
      </c>
      <c r="S15" s="248">
        <v>926.74657165888505</v>
      </c>
      <c r="T15" s="366">
        <v>622524.20000000007</v>
      </c>
      <c r="U15" s="135"/>
      <c r="V15" s="135"/>
      <c r="W15" s="262"/>
      <c r="X15" s="364"/>
      <c r="Y15" s="364"/>
      <c r="Z15" s="364"/>
      <c r="AA15" s="364"/>
      <c r="AB15" s="364"/>
      <c r="AC15" s="364"/>
      <c r="AD15" s="364"/>
      <c r="AE15" s="364"/>
      <c r="AF15" s="364"/>
      <c r="AG15" s="364"/>
      <c r="AH15" s="364"/>
      <c r="AI15" s="364"/>
      <c r="AJ15" s="364"/>
      <c r="AK15" s="364"/>
      <c r="AL15" s="364"/>
      <c r="AM15" s="364"/>
      <c r="AN15" s="364"/>
      <c r="AO15" s="364"/>
      <c r="AP15" s="135"/>
    </row>
    <row r="16" spans="1:42" ht="11.25" customHeight="1" x14ac:dyDescent="0.15">
      <c r="A16" s="135"/>
      <c r="B16" s="221"/>
      <c r="C16" s="364">
        <v>3</v>
      </c>
      <c r="D16" s="366"/>
      <c r="E16" s="248">
        <v>861</v>
      </c>
      <c r="F16" s="248">
        <v>1186.5</v>
      </c>
      <c r="G16" s="248">
        <v>1030.5090428011977</v>
      </c>
      <c r="H16" s="248">
        <v>254390.99999999997</v>
      </c>
      <c r="I16" s="248">
        <v>525</v>
      </c>
      <c r="J16" s="248">
        <v>682.5</v>
      </c>
      <c r="K16" s="248">
        <v>610.4261601321781</v>
      </c>
      <c r="L16" s="248">
        <v>611552.60000000009</v>
      </c>
      <c r="M16" s="248">
        <v>861</v>
      </c>
      <c r="N16" s="248">
        <v>1186.5</v>
      </c>
      <c r="O16" s="248">
        <v>1036.7648015949821</v>
      </c>
      <c r="P16" s="248">
        <v>451489.10000000003</v>
      </c>
      <c r="Q16" s="248">
        <v>882</v>
      </c>
      <c r="R16" s="248">
        <v>1155</v>
      </c>
      <c r="S16" s="248">
        <v>1024.3307281541911</v>
      </c>
      <c r="T16" s="366">
        <v>593310.9</v>
      </c>
      <c r="U16" s="135"/>
      <c r="V16" s="135"/>
      <c r="W16" s="262"/>
      <c r="X16" s="364"/>
      <c r="Y16" s="364"/>
      <c r="Z16" s="364"/>
      <c r="AA16" s="364"/>
      <c r="AB16" s="364"/>
      <c r="AC16" s="364"/>
      <c r="AD16" s="364"/>
      <c r="AE16" s="364"/>
      <c r="AF16" s="364"/>
      <c r="AG16" s="364"/>
      <c r="AH16" s="364"/>
      <c r="AI16" s="364"/>
      <c r="AJ16" s="364"/>
      <c r="AK16" s="364"/>
      <c r="AL16" s="364"/>
      <c r="AM16" s="364"/>
      <c r="AN16" s="364"/>
      <c r="AO16" s="364"/>
      <c r="AP16" s="135"/>
    </row>
    <row r="17" spans="1:42" ht="11.25" customHeight="1" x14ac:dyDescent="0.15">
      <c r="A17" s="135"/>
      <c r="B17" s="221"/>
      <c r="C17" s="364">
        <v>4</v>
      </c>
      <c r="D17" s="366"/>
      <c r="E17" s="248">
        <v>864</v>
      </c>
      <c r="F17" s="248">
        <v>1404</v>
      </c>
      <c r="G17" s="248">
        <v>1042.2376841359771</v>
      </c>
      <c r="H17" s="248">
        <v>266402.3</v>
      </c>
      <c r="I17" s="248">
        <v>540</v>
      </c>
      <c r="J17" s="248">
        <v>864</v>
      </c>
      <c r="K17" s="248">
        <v>628.10812117784303</v>
      </c>
      <c r="L17" s="248">
        <v>639758.50000000012</v>
      </c>
      <c r="M17" s="248">
        <v>891</v>
      </c>
      <c r="N17" s="248">
        <v>1404</v>
      </c>
      <c r="O17" s="248">
        <v>1057.690227005495</v>
      </c>
      <c r="P17" s="248">
        <v>490977.10000000003</v>
      </c>
      <c r="Q17" s="248">
        <v>939.6</v>
      </c>
      <c r="R17" s="248">
        <v>1404</v>
      </c>
      <c r="S17" s="248">
        <v>1051.4955081111118</v>
      </c>
      <c r="T17" s="366">
        <v>568018.5</v>
      </c>
      <c r="U17" s="135"/>
      <c r="V17" s="135"/>
      <c r="W17" s="262"/>
      <c r="X17" s="364"/>
      <c r="Y17" s="364"/>
      <c r="Z17" s="364"/>
      <c r="AA17" s="364"/>
      <c r="AB17" s="364"/>
      <c r="AC17" s="364"/>
      <c r="AD17" s="364"/>
      <c r="AE17" s="364"/>
      <c r="AF17" s="364"/>
      <c r="AG17" s="364"/>
      <c r="AH17" s="364"/>
      <c r="AI17" s="364"/>
      <c r="AJ17" s="364"/>
      <c r="AK17" s="364"/>
      <c r="AL17" s="364"/>
      <c r="AM17" s="364"/>
      <c r="AN17" s="364"/>
      <c r="AO17" s="364"/>
      <c r="AP17" s="135"/>
    </row>
    <row r="18" spans="1:42" ht="11.25" customHeight="1" x14ac:dyDescent="0.15">
      <c r="A18" s="135"/>
      <c r="B18" s="233"/>
      <c r="C18" s="448">
        <v>5</v>
      </c>
      <c r="D18" s="369"/>
      <c r="E18" s="368">
        <v>1080</v>
      </c>
      <c r="F18" s="368">
        <v>1458</v>
      </c>
      <c r="G18" s="368">
        <v>1242.1472014537185</v>
      </c>
      <c r="H18" s="368">
        <v>211242.4</v>
      </c>
      <c r="I18" s="368">
        <v>648</v>
      </c>
      <c r="J18" s="368">
        <v>907.2</v>
      </c>
      <c r="K18" s="368">
        <v>771.97931966788656</v>
      </c>
      <c r="L18" s="368">
        <v>488973.89999999997</v>
      </c>
      <c r="M18" s="368">
        <v>1112.4000000000001</v>
      </c>
      <c r="N18" s="368">
        <v>1458</v>
      </c>
      <c r="O18" s="368">
        <v>1270.233349525832</v>
      </c>
      <c r="P18" s="368">
        <v>384082.6</v>
      </c>
      <c r="Q18" s="368">
        <v>1058.4000000000001</v>
      </c>
      <c r="R18" s="368">
        <v>1458</v>
      </c>
      <c r="S18" s="368">
        <v>1212.3484935462252</v>
      </c>
      <c r="T18" s="368">
        <v>486705.89999999997</v>
      </c>
      <c r="U18" s="135"/>
      <c r="V18" s="135"/>
      <c r="W18" s="262"/>
      <c r="X18" s="364"/>
      <c r="Y18" s="364"/>
      <c r="Z18" s="364"/>
      <c r="AA18" s="364"/>
      <c r="AB18" s="364"/>
      <c r="AC18" s="364"/>
      <c r="AD18" s="364"/>
      <c r="AE18" s="364"/>
      <c r="AF18" s="364"/>
      <c r="AG18" s="364"/>
      <c r="AH18" s="364"/>
      <c r="AI18" s="364"/>
      <c r="AJ18" s="364"/>
      <c r="AK18" s="364"/>
      <c r="AL18" s="364"/>
      <c r="AM18" s="364"/>
      <c r="AN18" s="364"/>
      <c r="AO18" s="364"/>
      <c r="AP18" s="135"/>
    </row>
    <row r="19" spans="1:42" ht="11.25" customHeight="1" x14ac:dyDescent="0.15">
      <c r="A19" s="160"/>
      <c r="B19" s="548"/>
      <c r="C19" s="299">
        <v>41760</v>
      </c>
      <c r="D19" s="366"/>
      <c r="E19" s="248">
        <v>1242</v>
      </c>
      <c r="F19" s="248">
        <v>1404</v>
      </c>
      <c r="G19" s="248">
        <v>1320.9768595041321</v>
      </c>
      <c r="H19" s="248">
        <v>8373.6</v>
      </c>
      <c r="I19" s="248">
        <v>756</v>
      </c>
      <c r="J19" s="248">
        <v>864</v>
      </c>
      <c r="K19" s="248">
        <v>814.48215297450429</v>
      </c>
      <c r="L19" s="248">
        <v>22293.4</v>
      </c>
      <c r="M19" s="248">
        <v>1220.4000000000001</v>
      </c>
      <c r="N19" s="248">
        <v>1404</v>
      </c>
      <c r="O19" s="248">
        <v>1308.0306750675068</v>
      </c>
      <c r="P19" s="248">
        <v>14130.4</v>
      </c>
      <c r="Q19" s="248">
        <v>1274.4000000000001</v>
      </c>
      <c r="R19" s="248">
        <v>1425.6</v>
      </c>
      <c r="S19" s="248">
        <v>1361.3036065573772</v>
      </c>
      <c r="T19" s="248">
        <v>22281.1</v>
      </c>
      <c r="U19" s="135"/>
      <c r="V19" s="135"/>
      <c r="W19" s="262"/>
      <c r="X19" s="364"/>
      <c r="Y19" s="364"/>
      <c r="Z19" s="364"/>
      <c r="AA19" s="364"/>
      <c r="AB19" s="364"/>
      <c r="AC19" s="364"/>
      <c r="AD19" s="364"/>
      <c r="AE19" s="364"/>
      <c r="AF19" s="364"/>
      <c r="AG19" s="364"/>
      <c r="AH19" s="364"/>
      <c r="AI19" s="364"/>
      <c r="AJ19" s="364"/>
      <c r="AK19" s="364"/>
      <c r="AL19" s="364"/>
      <c r="AM19" s="364"/>
      <c r="AN19" s="364"/>
      <c r="AO19" s="364"/>
      <c r="AP19" s="135"/>
    </row>
    <row r="20" spans="1:42" ht="11.25" customHeight="1" x14ac:dyDescent="0.15">
      <c r="A20" s="160"/>
      <c r="B20" s="221"/>
      <c r="C20" s="299">
        <v>41761</v>
      </c>
      <c r="D20" s="366" t="s">
        <v>60</v>
      </c>
      <c r="E20" s="248">
        <v>1274.4000000000001</v>
      </c>
      <c r="F20" s="248">
        <v>1458</v>
      </c>
      <c r="G20" s="248">
        <v>1353.3210792093489</v>
      </c>
      <c r="H20" s="248">
        <v>11886.1</v>
      </c>
      <c r="I20" s="248">
        <v>756</v>
      </c>
      <c r="J20" s="248">
        <v>885.6</v>
      </c>
      <c r="K20" s="248">
        <v>825.60105497344648</v>
      </c>
      <c r="L20" s="248">
        <v>18128.599999999999</v>
      </c>
      <c r="M20" s="248">
        <v>1242</v>
      </c>
      <c r="N20" s="248">
        <v>1436.4</v>
      </c>
      <c r="O20" s="248">
        <v>1328.4710335570469</v>
      </c>
      <c r="P20" s="248">
        <v>26588</v>
      </c>
      <c r="Q20" s="248">
        <v>1274.4000000000001</v>
      </c>
      <c r="R20" s="248">
        <v>1436.4</v>
      </c>
      <c r="S20" s="248">
        <v>1350.2333065469149</v>
      </c>
      <c r="T20" s="248">
        <v>23526.5</v>
      </c>
      <c r="U20" s="135"/>
      <c r="V20" s="135"/>
      <c r="W20" s="262"/>
      <c r="X20" s="364"/>
      <c r="Y20" s="364"/>
      <c r="Z20" s="364"/>
      <c r="AA20" s="364"/>
      <c r="AB20" s="364"/>
      <c r="AC20" s="364"/>
      <c r="AD20" s="364"/>
      <c r="AE20" s="364"/>
      <c r="AF20" s="364"/>
      <c r="AG20" s="364"/>
      <c r="AH20" s="364"/>
      <c r="AI20" s="364"/>
      <c r="AJ20" s="364"/>
      <c r="AK20" s="364"/>
      <c r="AL20" s="364"/>
      <c r="AM20" s="364"/>
      <c r="AN20" s="364"/>
      <c r="AO20" s="364"/>
      <c r="AP20" s="135"/>
    </row>
    <row r="21" spans="1:42" ht="11.25" customHeight="1" x14ac:dyDescent="0.15">
      <c r="A21" s="160"/>
      <c r="B21" s="221"/>
      <c r="C21" s="299">
        <v>41766</v>
      </c>
      <c r="D21" s="366" t="s">
        <v>60</v>
      </c>
      <c r="E21" s="248">
        <v>1274.4000000000001</v>
      </c>
      <c r="F21" s="248">
        <v>1458</v>
      </c>
      <c r="G21" s="248">
        <v>1333.7287346123985</v>
      </c>
      <c r="H21" s="248">
        <v>8523.2999999999993</v>
      </c>
      <c r="I21" s="248">
        <v>734.4</v>
      </c>
      <c r="J21" s="248">
        <v>907.2</v>
      </c>
      <c r="K21" s="248">
        <v>822.30317045097866</v>
      </c>
      <c r="L21" s="248">
        <v>14774.1</v>
      </c>
      <c r="M21" s="248">
        <v>1220.4000000000001</v>
      </c>
      <c r="N21" s="248">
        <v>1458</v>
      </c>
      <c r="O21" s="248">
        <v>1327.4050444049735</v>
      </c>
      <c r="P21" s="248">
        <v>13307.2</v>
      </c>
      <c r="Q21" s="248">
        <v>1242</v>
      </c>
      <c r="R21" s="248">
        <v>1458</v>
      </c>
      <c r="S21" s="248">
        <v>1331.5560305681699</v>
      </c>
      <c r="T21" s="248">
        <v>16953.099999999999</v>
      </c>
      <c r="U21" s="135"/>
      <c r="V21" s="135"/>
      <c r="W21" s="262"/>
      <c r="X21" s="364"/>
      <c r="Y21" s="364"/>
      <c r="Z21" s="364"/>
      <c r="AA21" s="364"/>
      <c r="AB21" s="364"/>
      <c r="AC21" s="364"/>
      <c r="AD21" s="364"/>
      <c r="AE21" s="364"/>
      <c r="AF21" s="364"/>
      <c r="AG21" s="364"/>
      <c r="AH21" s="364"/>
      <c r="AI21" s="364"/>
      <c r="AJ21" s="364"/>
      <c r="AK21" s="364"/>
      <c r="AL21" s="364"/>
      <c r="AM21" s="364"/>
      <c r="AN21" s="364"/>
      <c r="AO21" s="364"/>
      <c r="AP21" s="135"/>
    </row>
    <row r="22" spans="1:42" ht="11.25" customHeight="1" x14ac:dyDescent="0.15">
      <c r="A22" s="160"/>
      <c r="B22" s="221"/>
      <c r="C22" s="299">
        <v>41767</v>
      </c>
      <c r="D22" s="366" t="s">
        <v>60</v>
      </c>
      <c r="E22" s="248">
        <v>1242</v>
      </c>
      <c r="F22" s="248">
        <v>1436.4</v>
      </c>
      <c r="G22" s="248">
        <v>1313.096774193549</v>
      </c>
      <c r="H22" s="248">
        <v>11926.2</v>
      </c>
      <c r="I22" s="248">
        <v>723.6</v>
      </c>
      <c r="J22" s="248">
        <v>907.2</v>
      </c>
      <c r="K22" s="248">
        <v>813.40191371369485</v>
      </c>
      <c r="L22" s="248">
        <v>24730.9</v>
      </c>
      <c r="M22" s="248">
        <v>1220.4000000000001</v>
      </c>
      <c r="N22" s="248">
        <v>1436.4</v>
      </c>
      <c r="O22" s="248">
        <v>1309.5423252205956</v>
      </c>
      <c r="P22" s="248">
        <v>22547.599999999999</v>
      </c>
      <c r="Q22" s="248">
        <v>1209.5999999999999</v>
      </c>
      <c r="R22" s="248">
        <v>1436.4</v>
      </c>
      <c r="S22" s="248">
        <v>1306.7177948566359</v>
      </c>
      <c r="T22" s="248">
        <v>27221.4</v>
      </c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</row>
    <row r="23" spans="1:42" ht="11.25" customHeight="1" x14ac:dyDescent="0.15">
      <c r="A23" s="160"/>
      <c r="B23" s="221"/>
      <c r="C23" s="299">
        <v>41768</v>
      </c>
      <c r="D23" s="366" t="s">
        <v>60</v>
      </c>
      <c r="E23" s="248">
        <v>1188</v>
      </c>
      <c r="F23" s="248">
        <v>1436.4</v>
      </c>
      <c r="G23" s="248">
        <v>1292.1651721145506</v>
      </c>
      <c r="H23" s="248">
        <v>8748.2999999999993</v>
      </c>
      <c r="I23" s="248">
        <v>702</v>
      </c>
      <c r="J23" s="248">
        <v>885.6</v>
      </c>
      <c r="K23" s="248">
        <v>798.60943030691431</v>
      </c>
      <c r="L23" s="248">
        <v>19384.099999999999</v>
      </c>
      <c r="M23" s="248">
        <v>1188</v>
      </c>
      <c r="N23" s="248">
        <v>1436.4</v>
      </c>
      <c r="O23" s="248">
        <v>1295.5591116093321</v>
      </c>
      <c r="P23" s="248">
        <v>15182.3</v>
      </c>
      <c r="Q23" s="248">
        <v>1188</v>
      </c>
      <c r="R23" s="248">
        <v>1404</v>
      </c>
      <c r="S23" s="248">
        <v>1282.4129626756851</v>
      </c>
      <c r="T23" s="248">
        <v>20260.8</v>
      </c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</row>
    <row r="24" spans="1:42" ht="11.25" customHeight="1" x14ac:dyDescent="0.15">
      <c r="A24" s="160"/>
      <c r="B24" s="221"/>
      <c r="C24" s="299">
        <v>41771</v>
      </c>
      <c r="D24" s="366" t="s">
        <v>60</v>
      </c>
      <c r="E24" s="248">
        <v>1155.5999999999999</v>
      </c>
      <c r="F24" s="248">
        <v>1404</v>
      </c>
      <c r="G24" s="248">
        <v>1301.9502798640992</v>
      </c>
      <c r="H24" s="248">
        <v>23134.5</v>
      </c>
      <c r="I24" s="248">
        <v>679.96800000000007</v>
      </c>
      <c r="J24" s="248">
        <v>864</v>
      </c>
      <c r="K24" s="248">
        <v>778.68898799599924</v>
      </c>
      <c r="L24" s="248">
        <v>48765.5</v>
      </c>
      <c r="M24" s="248">
        <v>1155.5999999999999</v>
      </c>
      <c r="N24" s="248">
        <v>1404</v>
      </c>
      <c r="O24" s="248">
        <v>1285.2105189926251</v>
      </c>
      <c r="P24" s="248">
        <v>40546.800000000003</v>
      </c>
      <c r="Q24" s="248">
        <v>1155.5999999999999</v>
      </c>
      <c r="R24" s="248">
        <v>1367.28</v>
      </c>
      <c r="S24" s="248">
        <v>1263.9662126331423</v>
      </c>
      <c r="T24" s="248">
        <v>61578.3</v>
      </c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</row>
    <row r="25" spans="1:42" ht="11.25" customHeight="1" x14ac:dyDescent="0.15">
      <c r="A25" s="160"/>
      <c r="B25" s="221"/>
      <c r="C25" s="299">
        <v>41772</v>
      </c>
      <c r="D25" s="366" t="s">
        <v>60</v>
      </c>
      <c r="E25" s="248">
        <v>1155.5999999999999</v>
      </c>
      <c r="F25" s="248">
        <v>1404</v>
      </c>
      <c r="G25" s="248">
        <v>1283.4004779607005</v>
      </c>
      <c r="H25" s="248">
        <v>7012.4</v>
      </c>
      <c r="I25" s="248">
        <v>658.8</v>
      </c>
      <c r="J25" s="248">
        <v>864</v>
      </c>
      <c r="K25" s="248">
        <v>773.03583832410379</v>
      </c>
      <c r="L25" s="248">
        <v>12685.5</v>
      </c>
      <c r="M25" s="248">
        <v>1166.4000000000001</v>
      </c>
      <c r="N25" s="248">
        <v>1404</v>
      </c>
      <c r="O25" s="248">
        <v>1280.0577803875512</v>
      </c>
      <c r="P25" s="248">
        <v>10047.6</v>
      </c>
      <c r="Q25" s="248">
        <v>1134</v>
      </c>
      <c r="R25" s="248">
        <v>1404</v>
      </c>
      <c r="S25" s="248">
        <v>1254.4639538132046</v>
      </c>
      <c r="T25" s="248">
        <v>15790.7</v>
      </c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</row>
    <row r="26" spans="1:42" ht="11.25" customHeight="1" x14ac:dyDescent="0.15">
      <c r="A26" s="160"/>
      <c r="B26" s="221"/>
      <c r="C26" s="299">
        <v>41773</v>
      </c>
      <c r="D26" s="366" t="s">
        <v>60</v>
      </c>
      <c r="E26" s="248">
        <v>1134</v>
      </c>
      <c r="F26" s="248">
        <v>1404</v>
      </c>
      <c r="G26" s="248">
        <v>1263.6030042769225</v>
      </c>
      <c r="H26" s="248">
        <v>9610.7000000000007</v>
      </c>
      <c r="I26" s="248">
        <v>648</v>
      </c>
      <c r="J26" s="248">
        <v>864</v>
      </c>
      <c r="K26" s="248">
        <v>767.14217974812357</v>
      </c>
      <c r="L26" s="248">
        <v>26618.3</v>
      </c>
      <c r="M26" s="248">
        <v>1166.4000000000001</v>
      </c>
      <c r="N26" s="248">
        <v>1382.4</v>
      </c>
      <c r="O26" s="248">
        <v>1268.9360698237128</v>
      </c>
      <c r="P26" s="248">
        <v>17157.099999999999</v>
      </c>
      <c r="Q26" s="248">
        <v>1112.4000000000001</v>
      </c>
      <c r="R26" s="248">
        <v>1404</v>
      </c>
      <c r="S26" s="248">
        <v>1244.1060388817582</v>
      </c>
      <c r="T26" s="248">
        <v>22564.7</v>
      </c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</row>
    <row r="27" spans="1:42" ht="11.25" customHeight="1" x14ac:dyDescent="0.15">
      <c r="A27" s="160"/>
      <c r="B27" s="221"/>
      <c r="C27" s="299">
        <v>41774</v>
      </c>
      <c r="D27" s="366" t="s">
        <v>60</v>
      </c>
      <c r="E27" s="248">
        <v>1134</v>
      </c>
      <c r="F27" s="248">
        <v>1404</v>
      </c>
      <c r="G27" s="248">
        <v>1254.0525089718569</v>
      </c>
      <c r="H27" s="248">
        <v>6129.3</v>
      </c>
      <c r="I27" s="248">
        <v>648</v>
      </c>
      <c r="J27" s="248">
        <v>864</v>
      </c>
      <c r="K27" s="248">
        <v>764.38220904373588</v>
      </c>
      <c r="L27" s="248">
        <v>14896.3</v>
      </c>
      <c r="M27" s="248">
        <v>1166.4000000000001</v>
      </c>
      <c r="N27" s="248">
        <v>1382.4</v>
      </c>
      <c r="O27" s="248">
        <v>1263.7333333333338</v>
      </c>
      <c r="P27" s="248">
        <v>14363.8</v>
      </c>
      <c r="Q27" s="248">
        <v>1112.4000000000001</v>
      </c>
      <c r="R27" s="248">
        <v>1404</v>
      </c>
      <c r="S27" s="248">
        <v>1236.6324109075172</v>
      </c>
      <c r="T27" s="248">
        <v>15187</v>
      </c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</row>
    <row r="28" spans="1:42" ht="11.25" customHeight="1" x14ac:dyDescent="0.15">
      <c r="A28" s="160"/>
      <c r="B28" s="221"/>
      <c r="C28" s="299">
        <v>41775</v>
      </c>
      <c r="D28" s="366" t="s">
        <v>60</v>
      </c>
      <c r="E28" s="248">
        <v>1134</v>
      </c>
      <c r="F28" s="248">
        <v>1377</v>
      </c>
      <c r="G28" s="248">
        <v>1246.8177747989275</v>
      </c>
      <c r="H28" s="248">
        <v>8684.7000000000007</v>
      </c>
      <c r="I28" s="248">
        <v>648</v>
      </c>
      <c r="J28" s="248">
        <v>864</v>
      </c>
      <c r="K28" s="248">
        <v>754.13438749712714</v>
      </c>
      <c r="L28" s="248">
        <v>15072.4</v>
      </c>
      <c r="M28" s="248">
        <v>1166.4000000000001</v>
      </c>
      <c r="N28" s="248">
        <v>1404</v>
      </c>
      <c r="O28" s="248">
        <v>1271.2797904845049</v>
      </c>
      <c r="P28" s="248">
        <v>10307.5</v>
      </c>
      <c r="Q28" s="248">
        <v>1112.4000000000001</v>
      </c>
      <c r="R28" s="248">
        <v>1367.28</v>
      </c>
      <c r="S28" s="248">
        <v>1220.0124712832294</v>
      </c>
      <c r="T28" s="248">
        <v>11386.6</v>
      </c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</row>
    <row r="29" spans="1:42" ht="11.25" customHeight="1" x14ac:dyDescent="0.15">
      <c r="A29" s="160"/>
      <c r="B29" s="221"/>
      <c r="C29" s="299">
        <v>41778</v>
      </c>
      <c r="D29" s="366" t="s">
        <v>60</v>
      </c>
      <c r="E29" s="248">
        <v>1134</v>
      </c>
      <c r="F29" s="248">
        <v>1350</v>
      </c>
      <c r="G29" s="248">
        <v>1234.3208179808403</v>
      </c>
      <c r="H29" s="248">
        <v>22365.3</v>
      </c>
      <c r="I29" s="248">
        <v>648</v>
      </c>
      <c r="J29" s="248">
        <v>853.2</v>
      </c>
      <c r="K29" s="248">
        <v>750.99397637825723</v>
      </c>
      <c r="L29" s="248">
        <v>56572.3</v>
      </c>
      <c r="M29" s="248">
        <v>1166.4000000000001</v>
      </c>
      <c r="N29" s="248">
        <v>1382.4</v>
      </c>
      <c r="O29" s="248">
        <v>1263.634606786228</v>
      </c>
      <c r="P29" s="248">
        <v>46756.7</v>
      </c>
      <c r="Q29" s="248">
        <v>1112.4000000000001</v>
      </c>
      <c r="R29" s="248">
        <v>1339.2</v>
      </c>
      <c r="S29" s="248">
        <v>1210.6746498847733</v>
      </c>
      <c r="T29" s="248">
        <v>52519</v>
      </c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</row>
    <row r="30" spans="1:42" ht="11.25" customHeight="1" x14ac:dyDescent="0.15">
      <c r="A30" s="160"/>
      <c r="B30" s="221"/>
      <c r="C30" s="299">
        <v>41779</v>
      </c>
      <c r="D30" s="366" t="s">
        <v>60</v>
      </c>
      <c r="E30" s="248">
        <v>1112.4000000000001</v>
      </c>
      <c r="F30" s="248">
        <v>1353.24</v>
      </c>
      <c r="G30" s="248">
        <v>1220.696907216495</v>
      </c>
      <c r="H30" s="248">
        <v>6336.8</v>
      </c>
      <c r="I30" s="248">
        <v>648</v>
      </c>
      <c r="J30" s="248">
        <v>831.6</v>
      </c>
      <c r="K30" s="248">
        <v>743.83542064076187</v>
      </c>
      <c r="L30" s="248">
        <v>9421.7000000000007</v>
      </c>
      <c r="M30" s="248">
        <v>1134</v>
      </c>
      <c r="N30" s="248">
        <v>1360.8</v>
      </c>
      <c r="O30" s="248">
        <v>1247.4912950455177</v>
      </c>
      <c r="P30" s="248">
        <v>11158.6</v>
      </c>
      <c r="Q30" s="248">
        <v>1080</v>
      </c>
      <c r="R30" s="248">
        <v>1296</v>
      </c>
      <c r="S30" s="248">
        <v>1189.6096916299562</v>
      </c>
      <c r="T30" s="248">
        <v>13452.1</v>
      </c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</row>
    <row r="31" spans="1:42" ht="11.25" customHeight="1" x14ac:dyDescent="0.15">
      <c r="A31" s="160"/>
      <c r="B31" s="221"/>
      <c r="C31" s="299">
        <v>41780</v>
      </c>
      <c r="D31" s="366" t="s">
        <v>60</v>
      </c>
      <c r="E31" s="248">
        <v>1080</v>
      </c>
      <c r="F31" s="248">
        <v>1350</v>
      </c>
      <c r="G31" s="248">
        <v>1203.983793014484</v>
      </c>
      <c r="H31" s="248">
        <v>10262.9</v>
      </c>
      <c r="I31" s="248">
        <v>648</v>
      </c>
      <c r="J31" s="248">
        <v>826.2</v>
      </c>
      <c r="K31" s="248">
        <v>750.08964986296303</v>
      </c>
      <c r="L31" s="248">
        <v>32918.300000000003</v>
      </c>
      <c r="M31" s="248">
        <v>1112.4000000000001</v>
      </c>
      <c r="N31" s="248">
        <v>1360.8</v>
      </c>
      <c r="O31" s="248">
        <v>1246.6616889468532</v>
      </c>
      <c r="P31" s="248">
        <v>20225.099999999999</v>
      </c>
      <c r="Q31" s="248">
        <v>1058.4000000000001</v>
      </c>
      <c r="R31" s="248">
        <v>1296</v>
      </c>
      <c r="S31" s="248">
        <v>1177.1142802499053</v>
      </c>
      <c r="T31" s="248">
        <v>20817.2</v>
      </c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</row>
    <row r="32" spans="1:42" ht="11.25" customHeight="1" x14ac:dyDescent="0.15">
      <c r="A32" s="160"/>
      <c r="B32" s="221"/>
      <c r="C32" s="299">
        <v>41781</v>
      </c>
      <c r="D32" s="366" t="s">
        <v>60</v>
      </c>
      <c r="E32" s="248">
        <v>1080</v>
      </c>
      <c r="F32" s="248">
        <v>1351.08</v>
      </c>
      <c r="G32" s="248">
        <v>1207.4047437644247</v>
      </c>
      <c r="H32" s="248">
        <v>7047</v>
      </c>
      <c r="I32" s="248">
        <v>658.8</v>
      </c>
      <c r="J32" s="248">
        <v>820.8</v>
      </c>
      <c r="K32" s="248">
        <v>754.57733872385279</v>
      </c>
      <c r="L32" s="248">
        <v>15711.3</v>
      </c>
      <c r="M32" s="248">
        <v>1112.4000000000001</v>
      </c>
      <c r="N32" s="248">
        <v>1367.28</v>
      </c>
      <c r="O32" s="248">
        <v>1247.2905882352941</v>
      </c>
      <c r="P32" s="248">
        <v>15724.1</v>
      </c>
      <c r="Q32" s="248">
        <v>1058.4000000000001</v>
      </c>
      <c r="R32" s="248">
        <v>1335.96</v>
      </c>
      <c r="S32" s="248">
        <v>1180.1086926124451</v>
      </c>
      <c r="T32" s="248">
        <v>16889.5</v>
      </c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</row>
    <row r="33" spans="1:42" ht="11.25" customHeight="1" x14ac:dyDescent="0.15">
      <c r="A33" s="160"/>
      <c r="B33" s="221"/>
      <c r="C33" s="299">
        <v>41782</v>
      </c>
      <c r="D33" s="366" t="s">
        <v>60</v>
      </c>
      <c r="E33" s="248">
        <v>1080</v>
      </c>
      <c r="F33" s="248">
        <v>1360.8</v>
      </c>
      <c r="G33" s="248">
        <v>1199.6593197087477</v>
      </c>
      <c r="H33" s="248">
        <v>5526.8</v>
      </c>
      <c r="I33" s="248">
        <v>669.6</v>
      </c>
      <c r="J33" s="248">
        <v>820.8</v>
      </c>
      <c r="K33" s="248">
        <v>760.93159436402925</v>
      </c>
      <c r="L33" s="248">
        <v>14508.7</v>
      </c>
      <c r="M33" s="248">
        <v>1112.4000000000001</v>
      </c>
      <c r="N33" s="248">
        <v>1367.28</v>
      </c>
      <c r="O33" s="248">
        <v>1237.3006814310054</v>
      </c>
      <c r="P33" s="248">
        <v>12250.4</v>
      </c>
      <c r="Q33" s="248">
        <v>1058.4000000000001</v>
      </c>
      <c r="R33" s="248">
        <v>1308.96</v>
      </c>
      <c r="S33" s="248">
        <v>1171.6671590982078</v>
      </c>
      <c r="T33" s="248">
        <v>17586.3</v>
      </c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</row>
    <row r="34" spans="1:42" ht="11.25" customHeight="1" x14ac:dyDescent="0.15">
      <c r="A34" s="160"/>
      <c r="B34" s="221"/>
      <c r="C34" s="299">
        <v>41785</v>
      </c>
      <c r="D34" s="366" t="s">
        <v>60</v>
      </c>
      <c r="E34" s="248">
        <v>1080</v>
      </c>
      <c r="F34" s="248">
        <v>1350</v>
      </c>
      <c r="G34" s="248">
        <v>1192.9496990585938</v>
      </c>
      <c r="H34" s="248">
        <v>22862.9</v>
      </c>
      <c r="I34" s="248">
        <v>669.6</v>
      </c>
      <c r="J34" s="248">
        <v>820.8</v>
      </c>
      <c r="K34" s="248">
        <v>766.86009027166665</v>
      </c>
      <c r="L34" s="248">
        <v>69557.2</v>
      </c>
      <c r="M34" s="248">
        <v>1112.4000000000001</v>
      </c>
      <c r="N34" s="248">
        <v>1382.4</v>
      </c>
      <c r="O34" s="248">
        <v>1225.4121050094229</v>
      </c>
      <c r="P34" s="248">
        <v>40875.4</v>
      </c>
      <c r="Q34" s="248">
        <v>1058.4000000000001</v>
      </c>
      <c r="R34" s="248">
        <v>1308.96</v>
      </c>
      <c r="S34" s="248">
        <v>1166.042055387152</v>
      </c>
      <c r="T34" s="248">
        <v>60351.1</v>
      </c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</row>
    <row r="35" spans="1:42" ht="11.25" customHeight="1" x14ac:dyDescent="0.15">
      <c r="A35" s="160"/>
      <c r="B35" s="221"/>
      <c r="C35" s="299">
        <v>41786</v>
      </c>
      <c r="D35" s="366" t="s">
        <v>60</v>
      </c>
      <c r="E35" s="248">
        <v>1080</v>
      </c>
      <c r="F35" s="248">
        <v>1346.76</v>
      </c>
      <c r="G35" s="248">
        <v>1191.9445219387303</v>
      </c>
      <c r="H35" s="248">
        <v>7700.5</v>
      </c>
      <c r="I35" s="248">
        <v>669.6</v>
      </c>
      <c r="J35" s="248">
        <v>820.8</v>
      </c>
      <c r="K35" s="248">
        <v>768.85809700503614</v>
      </c>
      <c r="L35" s="248">
        <v>17176.7</v>
      </c>
      <c r="M35" s="248">
        <v>1112.4000000000001</v>
      </c>
      <c r="N35" s="248">
        <v>1367.28</v>
      </c>
      <c r="O35" s="248">
        <v>1227.1923745896443</v>
      </c>
      <c r="P35" s="248">
        <v>11835.6</v>
      </c>
      <c r="Q35" s="248">
        <v>1080</v>
      </c>
      <c r="R35" s="248">
        <v>1301.4000000000001</v>
      </c>
      <c r="S35" s="248">
        <v>1171.5888164665525</v>
      </c>
      <c r="T35" s="248">
        <v>14303.7</v>
      </c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</row>
    <row r="36" spans="1:42" ht="11.25" customHeight="1" x14ac:dyDescent="0.15">
      <c r="A36" s="160"/>
      <c r="B36" s="221"/>
      <c r="C36" s="299">
        <v>41787</v>
      </c>
      <c r="D36" s="366" t="s">
        <v>60</v>
      </c>
      <c r="E36" s="248">
        <v>1080</v>
      </c>
      <c r="F36" s="248">
        <v>1346.76</v>
      </c>
      <c r="G36" s="248">
        <v>1188.1311501713956</v>
      </c>
      <c r="H36" s="248">
        <v>11579.9</v>
      </c>
      <c r="I36" s="248">
        <v>669.6</v>
      </c>
      <c r="J36" s="248">
        <v>820.8</v>
      </c>
      <c r="K36" s="248">
        <v>765.88171327433622</v>
      </c>
      <c r="L36" s="248">
        <v>18619.7</v>
      </c>
      <c r="M36" s="248">
        <v>1112.4000000000001</v>
      </c>
      <c r="N36" s="248">
        <v>1360.8</v>
      </c>
      <c r="O36" s="248">
        <v>1225.5078837376898</v>
      </c>
      <c r="P36" s="248">
        <v>17226.599999999999</v>
      </c>
      <c r="Q36" s="248">
        <v>1080</v>
      </c>
      <c r="R36" s="248">
        <v>1296</v>
      </c>
      <c r="S36" s="248">
        <v>1168.9396351707687</v>
      </c>
      <c r="T36" s="248">
        <v>20880.099999999999</v>
      </c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</row>
    <row r="37" spans="1:42" ht="11.25" customHeight="1" x14ac:dyDescent="0.15">
      <c r="A37" s="160"/>
      <c r="B37" s="221"/>
      <c r="C37" s="299">
        <v>41788</v>
      </c>
      <c r="D37" s="366"/>
      <c r="E37" s="248">
        <v>1080</v>
      </c>
      <c r="F37" s="248">
        <v>1343.52</v>
      </c>
      <c r="G37" s="248">
        <v>1182.4594939629317</v>
      </c>
      <c r="H37" s="248">
        <v>9183.9</v>
      </c>
      <c r="I37" s="248">
        <v>669.6</v>
      </c>
      <c r="J37" s="248">
        <v>825.12</v>
      </c>
      <c r="K37" s="248">
        <v>767.08744779406175</v>
      </c>
      <c r="L37" s="248">
        <v>25079.599999999999</v>
      </c>
      <c r="M37" s="248">
        <v>1112.4000000000001</v>
      </c>
      <c r="N37" s="248">
        <v>1367.28</v>
      </c>
      <c r="O37" s="248">
        <v>1223.0251386321625</v>
      </c>
      <c r="P37" s="248">
        <v>14184.7</v>
      </c>
      <c r="Q37" s="248">
        <v>1080</v>
      </c>
      <c r="R37" s="248">
        <v>1296</v>
      </c>
      <c r="S37" s="248">
        <v>1166.0507848617024</v>
      </c>
      <c r="T37" s="248">
        <v>21648.799999999999</v>
      </c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</row>
    <row r="38" spans="1:42" ht="12.75" customHeight="1" x14ac:dyDescent="0.15">
      <c r="B38" s="159"/>
      <c r="C38" s="299">
        <v>41789</v>
      </c>
      <c r="D38" s="135"/>
      <c r="E38" s="159">
        <v>1080</v>
      </c>
      <c r="F38" s="159">
        <v>1346.76</v>
      </c>
      <c r="G38" s="159">
        <v>1191.39191014072</v>
      </c>
      <c r="H38" s="159">
        <v>4347.3</v>
      </c>
      <c r="I38" s="159">
        <v>669.6</v>
      </c>
      <c r="J38" s="159">
        <v>820.8</v>
      </c>
      <c r="K38" s="159">
        <v>768.95366987010243</v>
      </c>
      <c r="L38" s="159">
        <v>12059.3</v>
      </c>
      <c r="M38" s="159">
        <v>1112.4000000000001</v>
      </c>
      <c r="N38" s="159">
        <v>1367.28</v>
      </c>
      <c r="O38" s="159">
        <v>1228.6806168344397</v>
      </c>
      <c r="P38" s="159">
        <v>9667.1</v>
      </c>
      <c r="Q38" s="159">
        <v>1080</v>
      </c>
      <c r="R38" s="159">
        <v>1296</v>
      </c>
      <c r="S38" s="159">
        <v>1171.8557023643955</v>
      </c>
      <c r="T38" s="161">
        <v>11507.9</v>
      </c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</row>
    <row r="39" spans="1:42" x14ac:dyDescent="0.15">
      <c r="B39" s="260"/>
      <c r="C39" s="299"/>
      <c r="D39" s="160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0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</row>
    <row r="40" spans="1:42" x14ac:dyDescent="0.15">
      <c r="B40" s="333"/>
      <c r="C40" s="334"/>
      <c r="D40" s="166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66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</row>
    <row r="41" spans="1:42" x14ac:dyDescent="0.15"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</row>
    <row r="42" spans="1:42" x14ac:dyDescent="0.15">
      <c r="T42" s="364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</row>
    <row r="43" spans="1:42" x14ac:dyDescent="0.15">
      <c r="T43" s="364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</row>
    <row r="44" spans="1:42" x14ac:dyDescent="0.15">
      <c r="T44" s="364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</row>
    <row r="45" spans="1:42" x14ac:dyDescent="0.15">
      <c r="T45" s="364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</row>
    <row r="46" spans="1:42" x14ac:dyDescent="0.15">
      <c r="T46" s="364"/>
      <c r="U46" s="135"/>
      <c r="V46" s="135"/>
    </row>
    <row r="47" spans="1:42" x14ac:dyDescent="0.15">
      <c r="T47" s="364"/>
      <c r="U47" s="135"/>
      <c r="V47" s="135"/>
    </row>
    <row r="48" spans="1:42" x14ac:dyDescent="0.15">
      <c r="T48" s="364"/>
      <c r="U48" s="135"/>
      <c r="V48" s="135"/>
    </row>
    <row r="49" spans="20:22" x14ac:dyDescent="0.15">
      <c r="T49" s="135"/>
      <c r="U49" s="135"/>
      <c r="V49" s="135"/>
    </row>
    <row r="50" spans="20:22" x14ac:dyDescent="0.15">
      <c r="T50" s="135"/>
      <c r="U50" s="135"/>
      <c r="V50" s="135"/>
    </row>
    <row r="51" spans="20:22" x14ac:dyDescent="0.15">
      <c r="T51" s="135"/>
      <c r="U51" s="135"/>
      <c r="V51" s="135"/>
    </row>
    <row r="52" spans="20:22" x14ac:dyDescent="0.15">
      <c r="T52" s="135"/>
      <c r="U52" s="135"/>
      <c r="V52" s="135"/>
    </row>
  </sheetData>
  <phoneticPr fontId="6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zoomScaleNormal="100" workbookViewId="0"/>
  </sheetViews>
  <sheetFormatPr defaultColWidth="7.5" defaultRowHeight="12" x14ac:dyDescent="0.15"/>
  <cols>
    <col min="1" max="1" width="1.625" style="136" customWidth="1"/>
    <col min="2" max="2" width="4.625" style="136" customWidth="1"/>
    <col min="3" max="3" width="7.875" style="136" customWidth="1"/>
    <col min="4" max="4" width="2.875" style="136" customWidth="1"/>
    <col min="5" max="7" width="7.625" style="136" customWidth="1"/>
    <col min="8" max="8" width="9.125" style="136" customWidth="1"/>
    <col min="9" max="11" width="7.625" style="136" customWidth="1"/>
    <col min="12" max="12" width="9.125" style="136" customWidth="1"/>
    <col min="13" max="15" width="7.625" style="136" customWidth="1"/>
    <col min="16" max="16" width="9.125" style="136" customWidth="1"/>
    <col min="17" max="16384" width="7.5" style="136"/>
  </cols>
  <sheetData>
    <row r="1" spans="1:37" ht="15" customHeight="1" x14ac:dyDescent="0.15">
      <c r="B1" s="383"/>
      <c r="C1" s="383"/>
      <c r="D1" s="383"/>
      <c r="R1" s="135"/>
      <c r="S1" s="346"/>
      <c r="T1" s="346"/>
      <c r="U1" s="346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</row>
    <row r="2" spans="1:37" ht="12.75" customHeight="1" x14ac:dyDescent="0.15">
      <c r="B2" s="136" t="str">
        <f>近豚1!B2&amp;"　（つづき）"</f>
        <v>(1)豚カット肉「Ⅰ」の品目別価格　（つづき）</v>
      </c>
      <c r="C2" s="348"/>
      <c r="D2" s="348"/>
      <c r="R2" s="135"/>
      <c r="S2" s="135"/>
      <c r="T2" s="350"/>
      <c r="U2" s="350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</row>
    <row r="3" spans="1:37" ht="12.75" customHeight="1" x14ac:dyDescent="0.15">
      <c r="B3" s="348"/>
      <c r="C3" s="348"/>
      <c r="D3" s="348"/>
      <c r="P3" s="138" t="s">
        <v>89</v>
      </c>
      <c r="R3" s="135"/>
      <c r="S3" s="350"/>
      <c r="T3" s="350"/>
      <c r="U3" s="350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9"/>
      <c r="AH3" s="135"/>
      <c r="AI3" s="135"/>
      <c r="AJ3" s="135"/>
      <c r="AK3" s="135"/>
    </row>
    <row r="4" spans="1:37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</row>
    <row r="5" spans="1:37" ht="11.25" customHeight="1" x14ac:dyDescent="0.15">
      <c r="A5" s="160"/>
      <c r="B5" s="362"/>
      <c r="C5" s="537" t="s">
        <v>261</v>
      </c>
      <c r="D5" s="538"/>
      <c r="E5" s="539" t="s">
        <v>228</v>
      </c>
      <c r="F5" s="540"/>
      <c r="G5" s="540"/>
      <c r="H5" s="538"/>
      <c r="I5" s="539" t="s">
        <v>346</v>
      </c>
      <c r="J5" s="540"/>
      <c r="K5" s="540"/>
      <c r="L5" s="538"/>
      <c r="M5" s="539" t="s">
        <v>230</v>
      </c>
      <c r="N5" s="540"/>
      <c r="O5" s="540"/>
      <c r="P5" s="538"/>
      <c r="R5" s="135"/>
      <c r="S5" s="364"/>
      <c r="T5" s="541"/>
      <c r="U5" s="542"/>
      <c r="V5" s="542"/>
      <c r="W5" s="542"/>
      <c r="X5" s="542"/>
      <c r="Y5" s="542"/>
      <c r="Z5" s="542"/>
      <c r="AA5" s="542"/>
      <c r="AB5" s="542"/>
      <c r="AC5" s="542"/>
      <c r="AD5" s="542"/>
      <c r="AE5" s="542"/>
      <c r="AF5" s="542"/>
      <c r="AG5" s="542"/>
      <c r="AH5" s="135"/>
      <c r="AI5" s="135"/>
      <c r="AJ5" s="135"/>
      <c r="AK5" s="135"/>
    </row>
    <row r="6" spans="1:37" ht="11.25" customHeight="1" x14ac:dyDescent="0.15">
      <c r="A6" s="160"/>
      <c r="B6" s="543" t="s">
        <v>347</v>
      </c>
      <c r="C6" s="540"/>
      <c r="D6" s="538"/>
      <c r="E6" s="544" t="s">
        <v>140</v>
      </c>
      <c r="F6" s="544" t="s">
        <v>98</v>
      </c>
      <c r="G6" s="545" t="s">
        <v>175</v>
      </c>
      <c r="H6" s="544" t="s">
        <v>100</v>
      </c>
      <c r="I6" s="544" t="s">
        <v>140</v>
      </c>
      <c r="J6" s="544" t="s">
        <v>98</v>
      </c>
      <c r="K6" s="545" t="s">
        <v>175</v>
      </c>
      <c r="L6" s="544" t="s">
        <v>100</v>
      </c>
      <c r="M6" s="544" t="s">
        <v>140</v>
      </c>
      <c r="N6" s="544" t="s">
        <v>98</v>
      </c>
      <c r="O6" s="545" t="s">
        <v>175</v>
      </c>
      <c r="P6" s="544" t="s">
        <v>100</v>
      </c>
      <c r="R6" s="135"/>
      <c r="S6" s="542"/>
      <c r="T6" s="542"/>
      <c r="U6" s="542"/>
      <c r="V6" s="546"/>
      <c r="W6" s="546"/>
      <c r="X6" s="547"/>
      <c r="Y6" s="546"/>
      <c r="Z6" s="546"/>
      <c r="AA6" s="546"/>
      <c r="AB6" s="547"/>
      <c r="AC6" s="546"/>
      <c r="AD6" s="546"/>
      <c r="AE6" s="546"/>
      <c r="AF6" s="547"/>
      <c r="AG6" s="546"/>
      <c r="AH6" s="135"/>
      <c r="AI6" s="135"/>
      <c r="AJ6" s="135"/>
      <c r="AK6" s="135"/>
    </row>
    <row r="7" spans="1:37" ht="11.25" customHeight="1" x14ac:dyDescent="0.15">
      <c r="A7" s="160"/>
      <c r="B7" s="290" t="s">
        <v>265</v>
      </c>
      <c r="C7" s="158">
        <v>23</v>
      </c>
      <c r="D7" s="156" t="s">
        <v>266</v>
      </c>
      <c r="E7" s="321">
        <v>420</v>
      </c>
      <c r="F7" s="321">
        <v>735</v>
      </c>
      <c r="G7" s="331">
        <v>574.69940034563444</v>
      </c>
      <c r="H7" s="321">
        <v>7410159.4999999972</v>
      </c>
      <c r="I7" s="321">
        <v>808.5</v>
      </c>
      <c r="J7" s="321">
        <v>1291.5</v>
      </c>
      <c r="K7" s="321">
        <v>1052.0986597827832</v>
      </c>
      <c r="L7" s="321">
        <v>444126.69999999978</v>
      </c>
      <c r="M7" s="321">
        <v>525</v>
      </c>
      <c r="N7" s="321">
        <v>936.6</v>
      </c>
      <c r="O7" s="321">
        <v>732.09298720436493</v>
      </c>
      <c r="P7" s="331">
        <v>9146832.6000000127</v>
      </c>
      <c r="R7" s="135"/>
      <c r="S7" s="139"/>
      <c r="T7" s="135"/>
      <c r="U7" s="135"/>
      <c r="V7" s="364"/>
      <c r="W7" s="364"/>
      <c r="X7" s="364"/>
      <c r="Y7" s="364"/>
      <c r="Z7" s="364"/>
      <c r="AA7" s="364"/>
      <c r="AB7" s="364"/>
      <c r="AC7" s="364"/>
      <c r="AD7" s="364"/>
      <c r="AE7" s="364"/>
      <c r="AF7" s="364"/>
      <c r="AG7" s="364"/>
      <c r="AH7" s="135"/>
      <c r="AI7" s="135"/>
      <c r="AJ7" s="135"/>
      <c r="AK7" s="135"/>
    </row>
    <row r="8" spans="1:37" ht="11.25" customHeight="1" x14ac:dyDescent="0.15">
      <c r="A8" s="160"/>
      <c r="B8" s="293"/>
      <c r="C8" s="135">
        <v>24</v>
      </c>
      <c r="D8" s="160"/>
      <c r="E8" s="162">
        <v>388.5</v>
      </c>
      <c r="F8" s="162">
        <v>714</v>
      </c>
      <c r="G8" s="162">
        <v>491</v>
      </c>
      <c r="H8" s="162">
        <v>7338781.8999999985</v>
      </c>
      <c r="I8" s="162">
        <v>819</v>
      </c>
      <c r="J8" s="162">
        <v>1312.5</v>
      </c>
      <c r="K8" s="162">
        <v>954</v>
      </c>
      <c r="L8" s="162">
        <v>490065.39999999997</v>
      </c>
      <c r="M8" s="162">
        <v>541.80000000000007</v>
      </c>
      <c r="N8" s="162">
        <v>843.15000000000009</v>
      </c>
      <c r="O8" s="162">
        <v>652</v>
      </c>
      <c r="P8" s="163">
        <v>8993387.6000000015</v>
      </c>
      <c r="R8" s="135"/>
      <c r="S8" s="139"/>
      <c r="T8" s="135"/>
      <c r="U8" s="135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364"/>
      <c r="AG8" s="364"/>
      <c r="AH8" s="135"/>
      <c r="AI8" s="135"/>
      <c r="AJ8" s="135"/>
      <c r="AK8" s="135"/>
    </row>
    <row r="9" spans="1:37" ht="11.25" customHeight="1" x14ac:dyDescent="0.15">
      <c r="A9" s="135"/>
      <c r="B9" s="367"/>
      <c r="C9" s="151">
        <v>25</v>
      </c>
      <c r="D9" s="166"/>
      <c r="E9" s="368">
        <v>399</v>
      </c>
      <c r="F9" s="368">
        <v>729.75</v>
      </c>
      <c r="G9" s="368">
        <v>568.74459914659735</v>
      </c>
      <c r="H9" s="368">
        <v>7994042.4999999981</v>
      </c>
      <c r="I9" s="368">
        <v>819</v>
      </c>
      <c r="J9" s="368">
        <v>1415.4</v>
      </c>
      <c r="K9" s="368">
        <v>1045.309389655635</v>
      </c>
      <c r="L9" s="368">
        <v>541134.70000000019</v>
      </c>
      <c r="M9" s="368">
        <v>540.75</v>
      </c>
      <c r="N9" s="368">
        <v>924.63000000000011</v>
      </c>
      <c r="O9" s="368">
        <v>723.70057554608661</v>
      </c>
      <c r="P9" s="369">
        <v>7788618.0999999996</v>
      </c>
      <c r="R9" s="135"/>
      <c r="S9" s="139"/>
      <c r="T9" s="135"/>
      <c r="U9" s="135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35"/>
      <c r="AI9" s="135"/>
      <c r="AJ9" s="135"/>
      <c r="AK9" s="135"/>
    </row>
    <row r="10" spans="1:37" ht="11.25" customHeight="1" x14ac:dyDescent="0.15">
      <c r="A10" s="135"/>
      <c r="B10" s="221"/>
      <c r="C10" s="364">
        <v>9</v>
      </c>
      <c r="D10" s="366"/>
      <c r="E10" s="248">
        <v>525</v>
      </c>
      <c r="F10" s="248">
        <v>682.5</v>
      </c>
      <c r="G10" s="248">
        <v>613.37146419291957</v>
      </c>
      <c r="H10" s="248">
        <v>698940.5</v>
      </c>
      <c r="I10" s="248">
        <v>997.5</v>
      </c>
      <c r="J10" s="248">
        <v>1260</v>
      </c>
      <c r="K10" s="248">
        <v>1130.7587632683287</v>
      </c>
      <c r="L10" s="248">
        <v>44664.900000000009</v>
      </c>
      <c r="M10" s="248">
        <v>679.35</v>
      </c>
      <c r="N10" s="248">
        <v>892.5</v>
      </c>
      <c r="O10" s="248">
        <v>776.34939549767489</v>
      </c>
      <c r="P10" s="366">
        <v>638330.90000000014</v>
      </c>
      <c r="R10" s="135"/>
      <c r="S10" s="262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  <c r="AG10" s="364"/>
      <c r="AH10" s="135"/>
      <c r="AI10" s="135"/>
      <c r="AJ10" s="135"/>
      <c r="AK10" s="135"/>
    </row>
    <row r="11" spans="1:37" ht="11.25" customHeight="1" x14ac:dyDescent="0.15">
      <c r="A11" s="135"/>
      <c r="B11" s="221"/>
      <c r="C11" s="364">
        <v>10</v>
      </c>
      <c r="D11" s="366"/>
      <c r="E11" s="248">
        <v>514.5</v>
      </c>
      <c r="F11" s="248">
        <v>651</v>
      </c>
      <c r="G11" s="248">
        <v>581.323081322142</v>
      </c>
      <c r="H11" s="248">
        <v>661583.19999999995</v>
      </c>
      <c r="I11" s="248">
        <v>945</v>
      </c>
      <c r="J11" s="248">
        <v>1207.5</v>
      </c>
      <c r="K11" s="248">
        <v>1081.7810032398943</v>
      </c>
      <c r="L11" s="248">
        <v>43735.8</v>
      </c>
      <c r="M11" s="248">
        <v>679.35</v>
      </c>
      <c r="N11" s="248">
        <v>835.80000000000007</v>
      </c>
      <c r="O11" s="248">
        <v>744.52645464984948</v>
      </c>
      <c r="P11" s="248">
        <v>681264.79999999993</v>
      </c>
      <c r="R11" s="135"/>
      <c r="S11" s="262"/>
      <c r="T11" s="364"/>
      <c r="U11" s="364"/>
      <c r="V11" s="364"/>
      <c r="W11" s="364"/>
      <c r="X11" s="364"/>
      <c r="Y11" s="364"/>
      <c r="Z11" s="364"/>
      <c r="AA11" s="364"/>
      <c r="AB11" s="364"/>
      <c r="AC11" s="364"/>
      <c r="AD11" s="364"/>
      <c r="AE11" s="364"/>
      <c r="AF11" s="364"/>
      <c r="AG11" s="364"/>
      <c r="AH11" s="135"/>
      <c r="AI11" s="135"/>
      <c r="AJ11" s="135"/>
      <c r="AK11" s="135"/>
    </row>
    <row r="12" spans="1:37" ht="11.25" customHeight="1" x14ac:dyDescent="0.15">
      <c r="A12" s="135"/>
      <c r="B12" s="221"/>
      <c r="C12" s="364">
        <v>11</v>
      </c>
      <c r="D12" s="366"/>
      <c r="E12" s="248">
        <v>525</v>
      </c>
      <c r="F12" s="248">
        <v>684.6</v>
      </c>
      <c r="G12" s="248">
        <v>586.14599433014394</v>
      </c>
      <c r="H12" s="248">
        <v>698898.6</v>
      </c>
      <c r="I12" s="248">
        <v>924</v>
      </c>
      <c r="J12" s="248">
        <v>1218</v>
      </c>
      <c r="K12" s="248">
        <v>1060.6244873570001</v>
      </c>
      <c r="L12" s="248">
        <v>45799.399999999994</v>
      </c>
      <c r="M12" s="248">
        <v>661.5</v>
      </c>
      <c r="N12" s="248">
        <v>787.5</v>
      </c>
      <c r="O12" s="248">
        <v>706.6321535705116</v>
      </c>
      <c r="P12" s="366">
        <v>666484.80000000005</v>
      </c>
      <c r="R12" s="135"/>
      <c r="S12" s="262"/>
      <c r="T12" s="364"/>
      <c r="U12" s="364"/>
      <c r="V12" s="364"/>
      <c r="W12" s="364"/>
      <c r="X12" s="364"/>
      <c r="Y12" s="364"/>
      <c r="Z12" s="364"/>
      <c r="AA12" s="364"/>
      <c r="AB12" s="364"/>
      <c r="AC12" s="364"/>
      <c r="AD12" s="364"/>
      <c r="AE12" s="364"/>
      <c r="AF12" s="364"/>
      <c r="AG12" s="364"/>
      <c r="AH12" s="135"/>
      <c r="AI12" s="135"/>
      <c r="AJ12" s="135"/>
      <c r="AK12" s="135"/>
    </row>
    <row r="13" spans="1:37" ht="11.25" customHeight="1" x14ac:dyDescent="0.15">
      <c r="A13" s="135"/>
      <c r="B13" s="221"/>
      <c r="C13" s="364">
        <v>12</v>
      </c>
      <c r="D13" s="366"/>
      <c r="E13" s="248">
        <v>525</v>
      </c>
      <c r="F13" s="248">
        <v>729.75</v>
      </c>
      <c r="G13" s="248">
        <v>610.39845561260745</v>
      </c>
      <c r="H13" s="248">
        <v>737650.20000000007</v>
      </c>
      <c r="I13" s="248">
        <v>945</v>
      </c>
      <c r="J13" s="248">
        <v>1415.4</v>
      </c>
      <c r="K13" s="248">
        <v>1123.3892282065522</v>
      </c>
      <c r="L13" s="248">
        <v>50361.899999999994</v>
      </c>
      <c r="M13" s="248">
        <v>661.5</v>
      </c>
      <c r="N13" s="248">
        <v>924.63000000000011</v>
      </c>
      <c r="O13" s="248">
        <v>824.21534724669948</v>
      </c>
      <c r="P13" s="366">
        <v>658455.69999999995</v>
      </c>
      <c r="R13" s="135"/>
      <c r="S13" s="262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364"/>
      <c r="AE13" s="364"/>
      <c r="AF13" s="364"/>
      <c r="AG13" s="364"/>
      <c r="AH13" s="135"/>
      <c r="AI13" s="135"/>
      <c r="AJ13" s="135"/>
      <c r="AK13" s="135"/>
    </row>
    <row r="14" spans="1:37" ht="11.25" customHeight="1" x14ac:dyDescent="0.15">
      <c r="A14" s="135"/>
      <c r="B14" s="221">
        <v>26</v>
      </c>
      <c r="C14" s="364">
        <v>1</v>
      </c>
      <c r="D14" s="366"/>
      <c r="E14" s="248">
        <v>493.5</v>
      </c>
      <c r="F14" s="248">
        <v>682.5</v>
      </c>
      <c r="G14" s="248">
        <v>592.64555871864036</v>
      </c>
      <c r="H14" s="248">
        <v>749358.9</v>
      </c>
      <c r="I14" s="248">
        <v>840</v>
      </c>
      <c r="J14" s="248">
        <v>1312.5</v>
      </c>
      <c r="K14" s="248">
        <v>1090.4972198481476</v>
      </c>
      <c r="L14" s="248">
        <v>45449.599999999999</v>
      </c>
      <c r="M14" s="248">
        <v>638.4</v>
      </c>
      <c r="N14" s="248">
        <v>874.65000000000009</v>
      </c>
      <c r="O14" s="248">
        <v>733.44489472474061</v>
      </c>
      <c r="P14" s="366">
        <v>698530</v>
      </c>
      <c r="R14" s="135"/>
      <c r="S14" s="262"/>
      <c r="T14" s="364"/>
      <c r="U14" s="364"/>
      <c r="V14" s="364"/>
      <c r="W14" s="364"/>
      <c r="X14" s="364"/>
      <c r="Y14" s="364"/>
      <c r="Z14" s="364"/>
      <c r="AA14" s="364"/>
      <c r="AB14" s="364"/>
      <c r="AC14" s="364"/>
      <c r="AD14" s="364"/>
      <c r="AE14" s="364"/>
      <c r="AF14" s="364"/>
      <c r="AG14" s="364"/>
      <c r="AH14" s="135"/>
      <c r="AI14" s="135"/>
      <c r="AJ14" s="135"/>
      <c r="AK14" s="135"/>
    </row>
    <row r="15" spans="1:37" ht="11.25" customHeight="1" x14ac:dyDescent="0.15">
      <c r="A15" s="135"/>
      <c r="B15" s="221"/>
      <c r="C15" s="364">
        <v>2</v>
      </c>
      <c r="D15" s="366"/>
      <c r="E15" s="248">
        <v>493.5</v>
      </c>
      <c r="F15" s="248">
        <v>651</v>
      </c>
      <c r="G15" s="248">
        <v>579.41706267822417</v>
      </c>
      <c r="H15" s="248">
        <v>650036.5</v>
      </c>
      <c r="I15" s="248">
        <v>860.79</v>
      </c>
      <c r="J15" s="248">
        <v>1233.6450000000002</v>
      </c>
      <c r="K15" s="248">
        <v>1019.4628595810414</v>
      </c>
      <c r="L15" s="248">
        <v>40969.199999999997</v>
      </c>
      <c r="M15" s="248">
        <v>662.02499999999998</v>
      </c>
      <c r="N15" s="248">
        <v>830.55000000000007</v>
      </c>
      <c r="O15" s="248">
        <v>740.02192985150759</v>
      </c>
      <c r="P15" s="366">
        <v>684916.4</v>
      </c>
      <c r="R15" s="135"/>
      <c r="S15" s="262"/>
      <c r="T15" s="364"/>
      <c r="U15" s="364"/>
      <c r="V15" s="364"/>
      <c r="W15" s="364"/>
      <c r="X15" s="364"/>
      <c r="Y15" s="364"/>
      <c r="Z15" s="364"/>
      <c r="AA15" s="364"/>
      <c r="AB15" s="364"/>
      <c r="AC15" s="364"/>
      <c r="AD15" s="364"/>
      <c r="AE15" s="364"/>
      <c r="AF15" s="364"/>
      <c r="AG15" s="364"/>
      <c r="AH15" s="135"/>
      <c r="AI15" s="135"/>
      <c r="AJ15" s="135"/>
      <c r="AK15" s="135"/>
    </row>
    <row r="16" spans="1:37" ht="11.25" customHeight="1" x14ac:dyDescent="0.15">
      <c r="A16" s="135"/>
      <c r="B16" s="221"/>
      <c r="C16" s="364">
        <v>3</v>
      </c>
      <c r="D16" s="366"/>
      <c r="E16" s="248">
        <v>567</v>
      </c>
      <c r="F16" s="248">
        <v>735</v>
      </c>
      <c r="G16" s="248">
        <v>627.05279851399712</v>
      </c>
      <c r="H16" s="248">
        <v>633957.99999999988</v>
      </c>
      <c r="I16" s="248">
        <v>945</v>
      </c>
      <c r="J16" s="248">
        <v>1312.5</v>
      </c>
      <c r="K16" s="248">
        <v>1077.5316482413207</v>
      </c>
      <c r="L16" s="248">
        <v>54027.600000000013</v>
      </c>
      <c r="M16" s="248">
        <v>751.80000000000007</v>
      </c>
      <c r="N16" s="248">
        <v>906.15000000000009</v>
      </c>
      <c r="O16" s="248">
        <v>824.36677169817608</v>
      </c>
      <c r="P16" s="366">
        <v>665817.00000000012</v>
      </c>
      <c r="R16" s="135"/>
      <c r="S16" s="262"/>
      <c r="T16" s="364"/>
      <c r="U16" s="364"/>
      <c r="V16" s="364"/>
      <c r="W16" s="364"/>
      <c r="X16" s="364"/>
      <c r="Y16" s="364"/>
      <c r="Z16" s="364"/>
      <c r="AA16" s="364"/>
      <c r="AB16" s="364"/>
      <c r="AC16" s="364"/>
      <c r="AD16" s="364"/>
      <c r="AE16" s="364"/>
      <c r="AF16" s="364"/>
      <c r="AG16" s="364"/>
      <c r="AH16" s="135"/>
      <c r="AI16" s="135"/>
      <c r="AJ16" s="135"/>
      <c r="AK16" s="135"/>
    </row>
    <row r="17" spans="1:37" ht="11.25" customHeight="1" x14ac:dyDescent="0.15">
      <c r="A17" s="135"/>
      <c r="B17" s="221"/>
      <c r="C17" s="364">
        <v>4</v>
      </c>
      <c r="D17" s="366"/>
      <c r="E17" s="248">
        <v>583.20000000000005</v>
      </c>
      <c r="F17" s="248">
        <v>874.8</v>
      </c>
      <c r="G17" s="248">
        <v>662.77279894620301</v>
      </c>
      <c r="H17" s="248">
        <v>751952.79999999981</v>
      </c>
      <c r="I17" s="248">
        <v>972</v>
      </c>
      <c r="J17" s="248">
        <v>1458</v>
      </c>
      <c r="K17" s="248">
        <v>1188.3724522265602</v>
      </c>
      <c r="L17" s="248">
        <v>52028.499999999993</v>
      </c>
      <c r="M17" s="248">
        <v>771.44399999999996</v>
      </c>
      <c r="N17" s="248">
        <v>1092.96</v>
      </c>
      <c r="O17" s="248">
        <v>883.9531884873245</v>
      </c>
      <c r="P17" s="248">
        <v>662054.99999999977</v>
      </c>
      <c r="R17" s="135"/>
      <c r="S17" s="262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  <c r="AD17" s="364"/>
      <c r="AE17" s="364"/>
      <c r="AF17" s="364"/>
      <c r="AG17" s="364"/>
      <c r="AH17" s="135"/>
      <c r="AI17" s="135"/>
      <c r="AJ17" s="135"/>
      <c r="AK17" s="135"/>
    </row>
    <row r="18" spans="1:37" ht="11.25" customHeight="1" x14ac:dyDescent="0.15">
      <c r="A18" s="135"/>
      <c r="B18" s="233"/>
      <c r="C18" s="448">
        <v>5</v>
      </c>
      <c r="D18" s="369"/>
      <c r="E18" s="368">
        <v>659.88</v>
      </c>
      <c r="F18" s="368">
        <v>918</v>
      </c>
      <c r="G18" s="368">
        <v>799.8447918994118</v>
      </c>
      <c r="H18" s="368">
        <v>611392.79999999993</v>
      </c>
      <c r="I18" s="368">
        <v>1134</v>
      </c>
      <c r="J18" s="368">
        <v>1512</v>
      </c>
      <c r="K18" s="368">
        <v>1354.217644896459</v>
      </c>
      <c r="L18" s="368">
        <v>52723.7</v>
      </c>
      <c r="M18" s="368">
        <v>845.64</v>
      </c>
      <c r="N18" s="368">
        <v>1126.44</v>
      </c>
      <c r="O18" s="368">
        <v>955.27520869439115</v>
      </c>
      <c r="P18" s="369">
        <v>591347.59999999986</v>
      </c>
      <c r="R18" s="135"/>
      <c r="S18" s="262"/>
      <c r="T18" s="364"/>
      <c r="U18" s="364"/>
      <c r="V18" s="364"/>
      <c r="W18" s="364"/>
      <c r="X18" s="364"/>
      <c r="Y18" s="364"/>
      <c r="Z18" s="364"/>
      <c r="AA18" s="364"/>
      <c r="AB18" s="364"/>
      <c r="AC18" s="364"/>
      <c r="AD18" s="364"/>
      <c r="AE18" s="364"/>
      <c r="AF18" s="364"/>
      <c r="AG18" s="364"/>
      <c r="AH18" s="135"/>
      <c r="AI18" s="135"/>
      <c r="AJ18" s="135"/>
      <c r="AK18" s="135"/>
    </row>
    <row r="19" spans="1:37" ht="11.25" customHeight="1" x14ac:dyDescent="0.15">
      <c r="A19" s="160"/>
      <c r="B19" s="548"/>
      <c r="C19" s="299">
        <v>41760</v>
      </c>
      <c r="D19" s="366"/>
      <c r="E19" s="248">
        <v>810</v>
      </c>
      <c r="F19" s="248">
        <v>885.6</v>
      </c>
      <c r="G19" s="248">
        <v>840.41614678899089</v>
      </c>
      <c r="H19" s="248">
        <v>27952.2</v>
      </c>
      <c r="I19" s="248">
        <v>1274.4000000000001</v>
      </c>
      <c r="J19" s="248">
        <v>1416.96</v>
      </c>
      <c r="K19" s="248">
        <v>1402.0134632418069</v>
      </c>
      <c r="L19" s="248">
        <v>1141.0999999999999</v>
      </c>
      <c r="M19" s="248">
        <v>1001.16</v>
      </c>
      <c r="N19" s="248">
        <v>1098.3599999999999</v>
      </c>
      <c r="O19" s="248">
        <v>1054.852440787279</v>
      </c>
      <c r="P19" s="248">
        <v>24698.9</v>
      </c>
      <c r="R19" s="135"/>
      <c r="S19" s="262"/>
      <c r="T19" s="364"/>
      <c r="U19" s="364"/>
      <c r="V19" s="364"/>
      <c r="W19" s="364"/>
      <c r="X19" s="364"/>
      <c r="Y19" s="364"/>
      <c r="Z19" s="364"/>
      <c r="AA19" s="364"/>
      <c r="AB19" s="364"/>
      <c r="AC19" s="364"/>
      <c r="AD19" s="364"/>
      <c r="AE19" s="364"/>
      <c r="AF19" s="364"/>
      <c r="AG19" s="364"/>
      <c r="AH19" s="135"/>
      <c r="AI19" s="135"/>
      <c r="AJ19" s="135"/>
      <c r="AK19" s="135"/>
    </row>
    <row r="20" spans="1:37" ht="11.25" customHeight="1" x14ac:dyDescent="0.15">
      <c r="A20" s="160"/>
      <c r="B20" s="221"/>
      <c r="C20" s="299">
        <v>41761</v>
      </c>
      <c r="D20" s="366"/>
      <c r="E20" s="248">
        <v>810</v>
      </c>
      <c r="F20" s="248">
        <v>918</v>
      </c>
      <c r="G20" s="248">
        <v>867.79005424672073</v>
      </c>
      <c r="H20" s="248">
        <v>20327.5</v>
      </c>
      <c r="I20" s="131">
        <v>1350</v>
      </c>
      <c r="J20" s="131">
        <v>1458</v>
      </c>
      <c r="K20" s="131">
        <v>1406.25</v>
      </c>
      <c r="L20" s="248">
        <v>1647.7</v>
      </c>
      <c r="M20" s="248">
        <v>1019.52</v>
      </c>
      <c r="N20" s="248">
        <v>1126.44</v>
      </c>
      <c r="O20" s="248">
        <v>1050.3645806892514</v>
      </c>
      <c r="P20" s="248">
        <v>20426.5</v>
      </c>
      <c r="R20" s="135"/>
      <c r="S20" s="262"/>
      <c r="T20" s="364"/>
      <c r="U20" s="364"/>
      <c r="V20" s="364"/>
      <c r="W20" s="364"/>
      <c r="X20" s="364"/>
      <c r="Y20" s="364"/>
      <c r="Z20" s="364"/>
      <c r="AA20" s="364"/>
      <c r="AB20" s="364"/>
      <c r="AC20" s="364"/>
      <c r="AD20" s="364"/>
      <c r="AE20" s="364"/>
      <c r="AF20" s="364"/>
      <c r="AG20" s="364"/>
      <c r="AH20" s="135"/>
      <c r="AI20" s="135"/>
      <c r="AJ20" s="135"/>
      <c r="AK20" s="135"/>
    </row>
    <row r="21" spans="1:37" ht="11.25" customHeight="1" x14ac:dyDescent="0.15">
      <c r="A21" s="160"/>
      <c r="B21" s="221"/>
      <c r="C21" s="299">
        <v>41766</v>
      </c>
      <c r="D21" s="366"/>
      <c r="E21" s="248">
        <v>756</v>
      </c>
      <c r="F21" s="248">
        <v>918</v>
      </c>
      <c r="G21" s="248">
        <v>852.71668682487461</v>
      </c>
      <c r="H21" s="248">
        <v>19021.900000000001</v>
      </c>
      <c r="I21" s="248">
        <v>1242</v>
      </c>
      <c r="J21" s="248">
        <v>1512</v>
      </c>
      <c r="K21" s="248">
        <v>1391.9953562485773</v>
      </c>
      <c r="L21" s="248">
        <v>1022.8</v>
      </c>
      <c r="M21" s="248">
        <v>1001.16</v>
      </c>
      <c r="N21" s="248">
        <v>1087.56</v>
      </c>
      <c r="O21" s="248">
        <v>1030.3290933694182</v>
      </c>
      <c r="P21" s="248">
        <v>9840.4</v>
      </c>
      <c r="R21" s="135"/>
      <c r="S21" s="262"/>
      <c r="T21" s="364"/>
      <c r="U21" s="364"/>
      <c r="V21" s="364"/>
      <c r="W21" s="364"/>
      <c r="X21" s="364"/>
      <c r="Y21" s="364"/>
      <c r="Z21" s="364"/>
      <c r="AA21" s="364"/>
      <c r="AB21" s="364"/>
      <c r="AC21" s="364"/>
      <c r="AD21" s="364"/>
      <c r="AE21" s="364"/>
      <c r="AF21" s="364"/>
      <c r="AG21" s="364"/>
      <c r="AH21" s="135"/>
      <c r="AI21" s="135"/>
      <c r="AJ21" s="135"/>
      <c r="AK21" s="135"/>
    </row>
    <row r="22" spans="1:37" ht="11.25" customHeight="1" x14ac:dyDescent="0.15">
      <c r="A22" s="160"/>
      <c r="B22" s="221"/>
      <c r="C22" s="299">
        <v>41767</v>
      </c>
      <c r="D22" s="366"/>
      <c r="E22" s="248">
        <v>745.2</v>
      </c>
      <c r="F22" s="248">
        <v>918</v>
      </c>
      <c r="G22" s="248">
        <v>846.10714542879771</v>
      </c>
      <c r="H22" s="248">
        <v>25139.7</v>
      </c>
      <c r="I22" s="248">
        <v>1242</v>
      </c>
      <c r="J22" s="248">
        <v>1512</v>
      </c>
      <c r="K22" s="248">
        <v>1385.6330866173237</v>
      </c>
      <c r="L22" s="248">
        <v>3441.9</v>
      </c>
      <c r="M22" s="248">
        <v>975.24</v>
      </c>
      <c r="N22" s="248">
        <v>1085.4000000000001</v>
      </c>
      <c r="O22" s="248">
        <v>1019.2530050933786</v>
      </c>
      <c r="P22" s="248">
        <v>39943.199999999997</v>
      </c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</row>
    <row r="23" spans="1:37" ht="11.25" customHeight="1" x14ac:dyDescent="0.15">
      <c r="A23" s="160"/>
      <c r="B23" s="221"/>
      <c r="C23" s="299">
        <v>41768</v>
      </c>
      <c r="D23" s="366"/>
      <c r="E23" s="248">
        <v>723.6</v>
      </c>
      <c r="F23" s="248">
        <v>907.2</v>
      </c>
      <c r="G23" s="248">
        <v>829.73081874647096</v>
      </c>
      <c r="H23" s="248">
        <v>21088.3</v>
      </c>
      <c r="I23" s="248">
        <v>1242</v>
      </c>
      <c r="J23" s="248">
        <v>1512</v>
      </c>
      <c r="K23" s="248">
        <v>1371.4256489732666</v>
      </c>
      <c r="L23" s="248">
        <v>1714.2</v>
      </c>
      <c r="M23" s="248">
        <v>950.4</v>
      </c>
      <c r="N23" s="248">
        <v>1071.3599999999999</v>
      </c>
      <c r="O23" s="248">
        <v>999.29754858657247</v>
      </c>
      <c r="P23" s="248">
        <v>20160.099999999999</v>
      </c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</row>
    <row r="24" spans="1:37" ht="11.25" customHeight="1" x14ac:dyDescent="0.15">
      <c r="A24" s="160"/>
      <c r="B24" s="221"/>
      <c r="C24" s="299">
        <v>41771</v>
      </c>
      <c r="D24" s="366"/>
      <c r="E24" s="248">
        <v>702</v>
      </c>
      <c r="F24" s="248">
        <v>886.03199999999993</v>
      </c>
      <c r="G24" s="248">
        <v>795.68778959947247</v>
      </c>
      <c r="H24" s="248">
        <v>60737.2</v>
      </c>
      <c r="I24" s="248">
        <v>1198.8</v>
      </c>
      <c r="J24" s="248">
        <v>1490.4</v>
      </c>
      <c r="K24" s="248">
        <v>1370.1587158546893</v>
      </c>
      <c r="L24" s="248">
        <v>5156.2</v>
      </c>
      <c r="M24" s="248">
        <v>903.96</v>
      </c>
      <c r="N24" s="248">
        <v>1034.6400000000001</v>
      </c>
      <c r="O24" s="248">
        <v>979.1538566657415</v>
      </c>
      <c r="P24" s="248">
        <v>79518.600000000006</v>
      </c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</row>
    <row r="25" spans="1:37" ht="11.25" customHeight="1" x14ac:dyDescent="0.15">
      <c r="A25" s="160"/>
      <c r="B25" s="221"/>
      <c r="C25" s="299">
        <v>41772</v>
      </c>
      <c r="D25" s="366"/>
      <c r="E25" s="248">
        <v>702</v>
      </c>
      <c r="F25" s="248">
        <v>896.4</v>
      </c>
      <c r="G25" s="248">
        <v>799.43118385361538</v>
      </c>
      <c r="H25" s="248">
        <v>15662.5</v>
      </c>
      <c r="I25" s="248">
        <v>1188</v>
      </c>
      <c r="J25" s="248">
        <v>1512</v>
      </c>
      <c r="K25" s="248">
        <v>1371.7152853965902</v>
      </c>
      <c r="L25" s="248">
        <v>1476</v>
      </c>
      <c r="M25" s="248">
        <v>907.2</v>
      </c>
      <c r="N25" s="248">
        <v>1001.16</v>
      </c>
      <c r="O25" s="248">
        <v>967.05847246891642</v>
      </c>
      <c r="P25" s="248">
        <v>16157.5</v>
      </c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</row>
    <row r="26" spans="1:37" ht="11.25" customHeight="1" x14ac:dyDescent="0.15">
      <c r="A26" s="160"/>
      <c r="B26" s="221"/>
      <c r="C26" s="299">
        <v>41773</v>
      </c>
      <c r="D26" s="366"/>
      <c r="E26" s="248">
        <v>680.4</v>
      </c>
      <c r="F26" s="248">
        <v>896.4</v>
      </c>
      <c r="G26" s="248">
        <v>792.0491745008153</v>
      </c>
      <c r="H26" s="248">
        <v>31903.1</v>
      </c>
      <c r="I26" s="248">
        <v>1188</v>
      </c>
      <c r="J26" s="248">
        <v>1512</v>
      </c>
      <c r="K26" s="248">
        <v>1363.6471635150169</v>
      </c>
      <c r="L26" s="248">
        <v>4705.3</v>
      </c>
      <c r="M26" s="248">
        <v>896.4</v>
      </c>
      <c r="N26" s="248">
        <v>1001.16</v>
      </c>
      <c r="O26" s="248">
        <v>948.7882356833295</v>
      </c>
      <c r="P26" s="248">
        <v>33662.400000000001</v>
      </c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</row>
    <row r="27" spans="1:37" ht="11.25" customHeight="1" x14ac:dyDescent="0.15">
      <c r="A27" s="160"/>
      <c r="B27" s="221"/>
      <c r="C27" s="299">
        <v>41774</v>
      </c>
      <c r="D27" s="366"/>
      <c r="E27" s="248">
        <v>680.4</v>
      </c>
      <c r="F27" s="248">
        <v>896.4</v>
      </c>
      <c r="G27" s="248">
        <v>787.82210649654962</v>
      </c>
      <c r="H27" s="248">
        <v>22059.200000000001</v>
      </c>
      <c r="I27" s="248">
        <v>1188</v>
      </c>
      <c r="J27" s="248">
        <v>1512</v>
      </c>
      <c r="K27" s="248">
        <v>1363.022239412106</v>
      </c>
      <c r="L27" s="248">
        <v>1357.2</v>
      </c>
      <c r="M27" s="248">
        <v>902.88</v>
      </c>
      <c r="N27" s="248">
        <v>1001.16</v>
      </c>
      <c r="O27" s="248">
        <v>926.76227717078768</v>
      </c>
      <c r="P27" s="248">
        <v>24265.5</v>
      </c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</row>
    <row r="28" spans="1:37" ht="11.25" customHeight="1" x14ac:dyDescent="0.15">
      <c r="A28" s="160"/>
      <c r="B28" s="221"/>
      <c r="C28" s="299">
        <v>41775</v>
      </c>
      <c r="D28" s="366"/>
      <c r="E28" s="248">
        <v>659.88</v>
      </c>
      <c r="F28" s="248">
        <v>896.4</v>
      </c>
      <c r="G28" s="248">
        <v>783.63258876087491</v>
      </c>
      <c r="H28" s="248">
        <v>11193.4</v>
      </c>
      <c r="I28" s="248">
        <v>1134</v>
      </c>
      <c r="J28" s="248">
        <v>1512</v>
      </c>
      <c r="K28" s="248">
        <v>1368.3217158176944</v>
      </c>
      <c r="L28" s="248">
        <v>764</v>
      </c>
      <c r="M28" s="248">
        <v>857.52</v>
      </c>
      <c r="N28" s="248">
        <v>1001.16</v>
      </c>
      <c r="O28" s="248">
        <v>913.89022770398469</v>
      </c>
      <c r="P28" s="248">
        <v>17417.8</v>
      </c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</row>
    <row r="29" spans="1:37" ht="11.25" customHeight="1" x14ac:dyDescent="0.15">
      <c r="A29" s="160"/>
      <c r="B29" s="221"/>
      <c r="C29" s="299">
        <v>41778</v>
      </c>
      <c r="D29" s="366"/>
      <c r="E29" s="248">
        <v>664.2</v>
      </c>
      <c r="F29" s="248">
        <v>885.6</v>
      </c>
      <c r="G29" s="248">
        <v>778.01022062186075</v>
      </c>
      <c r="H29" s="248">
        <v>66024.800000000003</v>
      </c>
      <c r="I29" s="248">
        <v>1134</v>
      </c>
      <c r="J29" s="248">
        <v>1512</v>
      </c>
      <c r="K29" s="248">
        <v>1349.7038695546362</v>
      </c>
      <c r="L29" s="248">
        <v>14059.6</v>
      </c>
      <c r="M29" s="248">
        <v>874.8</v>
      </c>
      <c r="N29" s="248">
        <v>972</v>
      </c>
      <c r="O29" s="248">
        <v>910.61201450025919</v>
      </c>
      <c r="P29" s="248">
        <v>68147</v>
      </c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</row>
    <row r="30" spans="1:37" ht="11.25" customHeight="1" x14ac:dyDescent="0.15">
      <c r="A30" s="160"/>
      <c r="B30" s="221"/>
      <c r="C30" s="299">
        <v>41779</v>
      </c>
      <c r="D30" s="366"/>
      <c r="E30" s="248">
        <v>696.6</v>
      </c>
      <c r="F30" s="248">
        <v>853.2</v>
      </c>
      <c r="G30" s="248">
        <v>788.75011851058969</v>
      </c>
      <c r="H30" s="248">
        <v>13494.1</v>
      </c>
      <c r="I30" s="248">
        <v>1134</v>
      </c>
      <c r="J30" s="248">
        <v>1512</v>
      </c>
      <c r="K30" s="248">
        <v>1354.8355888281026</v>
      </c>
      <c r="L30" s="248">
        <v>909</v>
      </c>
      <c r="M30" s="248">
        <v>861.84</v>
      </c>
      <c r="N30" s="248">
        <v>963.36</v>
      </c>
      <c r="O30" s="248">
        <v>902.06715761379917</v>
      </c>
      <c r="P30" s="248">
        <v>13771.3</v>
      </c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</row>
    <row r="31" spans="1:37" ht="11.25" customHeight="1" x14ac:dyDescent="0.15">
      <c r="A31" s="160"/>
      <c r="B31" s="221"/>
      <c r="C31" s="299">
        <v>41780</v>
      </c>
      <c r="D31" s="366"/>
      <c r="E31" s="248">
        <v>702</v>
      </c>
      <c r="F31" s="248">
        <v>864</v>
      </c>
      <c r="G31" s="248">
        <v>793.65287766171173</v>
      </c>
      <c r="H31" s="248">
        <v>32656.7</v>
      </c>
      <c r="I31" s="248">
        <v>1134</v>
      </c>
      <c r="J31" s="248">
        <v>1490.4</v>
      </c>
      <c r="K31" s="248">
        <v>1344.895285101961</v>
      </c>
      <c r="L31" s="248">
        <v>1393.1</v>
      </c>
      <c r="M31" s="248">
        <v>852.12</v>
      </c>
      <c r="N31" s="248">
        <v>963.36</v>
      </c>
      <c r="O31" s="248">
        <v>898.41440745052398</v>
      </c>
      <c r="P31" s="248">
        <v>26883.3</v>
      </c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</row>
    <row r="32" spans="1:37" ht="11.25" customHeight="1" x14ac:dyDescent="0.15">
      <c r="A32" s="160"/>
      <c r="B32" s="221"/>
      <c r="C32" s="299">
        <v>41781</v>
      </c>
      <c r="D32" s="366"/>
      <c r="E32" s="248">
        <v>723.6</v>
      </c>
      <c r="F32" s="248">
        <v>870.48</v>
      </c>
      <c r="G32" s="248">
        <v>802.28514924006606</v>
      </c>
      <c r="H32" s="248">
        <v>21550.1</v>
      </c>
      <c r="I32" s="248">
        <v>1144.8</v>
      </c>
      <c r="J32" s="248">
        <v>1490.4</v>
      </c>
      <c r="K32" s="248">
        <v>1348.176780706674</v>
      </c>
      <c r="L32" s="248">
        <v>1413.1</v>
      </c>
      <c r="M32" s="248">
        <v>847.8</v>
      </c>
      <c r="N32" s="248">
        <v>972</v>
      </c>
      <c r="O32" s="248">
        <v>901.17359822674689</v>
      </c>
      <c r="P32" s="248">
        <v>26335.3</v>
      </c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</row>
    <row r="33" spans="1:37" ht="11.25" customHeight="1" x14ac:dyDescent="0.15">
      <c r="A33" s="160"/>
      <c r="B33" s="221"/>
      <c r="C33" s="299">
        <v>41782</v>
      </c>
      <c r="D33" s="366"/>
      <c r="E33" s="248">
        <v>723.6</v>
      </c>
      <c r="F33" s="248">
        <v>885.6</v>
      </c>
      <c r="G33" s="248">
        <v>809.99796165979103</v>
      </c>
      <c r="H33" s="248">
        <v>16487.7</v>
      </c>
      <c r="I33" s="248">
        <v>1134</v>
      </c>
      <c r="J33" s="248">
        <v>1458</v>
      </c>
      <c r="K33" s="248">
        <v>1330.3144942648596</v>
      </c>
      <c r="L33" s="248">
        <v>1508.2</v>
      </c>
      <c r="M33" s="248">
        <v>845.64</v>
      </c>
      <c r="N33" s="248">
        <v>972</v>
      </c>
      <c r="O33" s="248">
        <v>904.9376134982482</v>
      </c>
      <c r="P33" s="248">
        <v>13685.8</v>
      </c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</row>
    <row r="34" spans="1:37" ht="11.25" customHeight="1" x14ac:dyDescent="0.15">
      <c r="A34" s="160"/>
      <c r="B34" s="221"/>
      <c r="C34" s="299">
        <v>41785</v>
      </c>
      <c r="D34" s="366"/>
      <c r="E34" s="248">
        <v>723.6</v>
      </c>
      <c r="F34" s="248">
        <v>896.4</v>
      </c>
      <c r="G34" s="248">
        <v>812.15778484053419</v>
      </c>
      <c r="H34" s="248">
        <v>108765.4</v>
      </c>
      <c r="I34" s="248">
        <v>1134</v>
      </c>
      <c r="J34" s="248">
        <v>1458</v>
      </c>
      <c r="K34" s="248">
        <v>1324.298848984834</v>
      </c>
      <c r="L34" s="248">
        <v>4749.8999999999996</v>
      </c>
      <c r="M34" s="248">
        <v>853.2</v>
      </c>
      <c r="N34" s="248">
        <v>972</v>
      </c>
      <c r="O34" s="248">
        <v>906.7950036958963</v>
      </c>
      <c r="P34" s="248">
        <v>69873.7</v>
      </c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</row>
    <row r="35" spans="1:37" ht="11.25" customHeight="1" x14ac:dyDescent="0.15">
      <c r="A35" s="160"/>
      <c r="B35" s="221"/>
      <c r="C35" s="299">
        <v>41786</v>
      </c>
      <c r="D35" s="366"/>
      <c r="E35" s="248">
        <v>702</v>
      </c>
      <c r="F35" s="248">
        <v>874.8</v>
      </c>
      <c r="G35" s="248">
        <v>804.56424881013572</v>
      </c>
      <c r="H35" s="248">
        <v>25931.4</v>
      </c>
      <c r="I35" s="248">
        <v>1166.4000000000001</v>
      </c>
      <c r="J35" s="248">
        <v>1458</v>
      </c>
      <c r="K35" s="248">
        <v>1322.6794520547946</v>
      </c>
      <c r="L35" s="248">
        <v>1745</v>
      </c>
      <c r="M35" s="248">
        <v>858.06</v>
      </c>
      <c r="N35" s="248">
        <v>972</v>
      </c>
      <c r="O35" s="248">
        <v>910.53820718160682</v>
      </c>
      <c r="P35" s="248">
        <v>16037.6</v>
      </c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</row>
    <row r="36" spans="1:37" ht="11.25" customHeight="1" x14ac:dyDescent="0.15">
      <c r="A36" s="160"/>
      <c r="B36" s="221"/>
      <c r="C36" s="299">
        <v>41787</v>
      </c>
      <c r="D36" s="366"/>
      <c r="E36" s="248">
        <v>702</v>
      </c>
      <c r="F36" s="248">
        <v>864</v>
      </c>
      <c r="G36" s="248">
        <v>800.3760342368048</v>
      </c>
      <c r="H36" s="248">
        <v>24716.3</v>
      </c>
      <c r="I36" s="248">
        <v>1134</v>
      </c>
      <c r="J36" s="248">
        <v>1458</v>
      </c>
      <c r="K36" s="248">
        <v>1314.9835543766576</v>
      </c>
      <c r="L36" s="248">
        <v>1614.8</v>
      </c>
      <c r="M36" s="248">
        <v>880.2</v>
      </c>
      <c r="N36" s="248">
        <v>993.6</v>
      </c>
      <c r="O36" s="248">
        <v>914.30897967914427</v>
      </c>
      <c r="P36" s="248">
        <v>24714.1</v>
      </c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</row>
    <row r="37" spans="1:37" ht="11.25" customHeight="1" x14ac:dyDescent="0.15">
      <c r="A37" s="160"/>
      <c r="B37" s="221"/>
      <c r="C37" s="299">
        <v>41788</v>
      </c>
      <c r="D37" s="366"/>
      <c r="E37" s="248">
        <v>680.4</v>
      </c>
      <c r="F37" s="248">
        <v>853.2</v>
      </c>
      <c r="G37" s="248">
        <v>788.37030853358795</v>
      </c>
      <c r="H37" s="248">
        <v>28599.3</v>
      </c>
      <c r="I37" s="248">
        <v>1134</v>
      </c>
      <c r="J37" s="248">
        <v>1458</v>
      </c>
      <c r="K37" s="248">
        <v>1312.1435377816097</v>
      </c>
      <c r="L37" s="248">
        <v>1720.5</v>
      </c>
      <c r="M37" s="248">
        <v>869.4</v>
      </c>
      <c r="N37" s="248">
        <v>1001.16</v>
      </c>
      <c r="O37" s="248">
        <v>926.8295641791043</v>
      </c>
      <c r="P37" s="248">
        <v>26611.1</v>
      </c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</row>
    <row r="38" spans="1:37" ht="13.5" customHeight="1" x14ac:dyDescent="0.15">
      <c r="B38" s="159"/>
      <c r="C38" s="299">
        <v>41789</v>
      </c>
      <c r="D38" s="135"/>
      <c r="E38" s="159">
        <v>680.4</v>
      </c>
      <c r="F38" s="159">
        <v>853.2</v>
      </c>
      <c r="G38" s="159">
        <v>781.60456688718853</v>
      </c>
      <c r="H38" s="159">
        <v>18082</v>
      </c>
      <c r="I38" s="159">
        <v>1134</v>
      </c>
      <c r="J38" s="159">
        <v>1458</v>
      </c>
      <c r="K38" s="159">
        <v>1314.0352509179929</v>
      </c>
      <c r="L38" s="159">
        <v>1184.0999999999999</v>
      </c>
      <c r="M38" s="159">
        <v>880.2</v>
      </c>
      <c r="N38" s="159">
        <v>1010.88</v>
      </c>
      <c r="O38" s="159">
        <v>935.68601633829905</v>
      </c>
      <c r="P38" s="159">
        <v>19197.5</v>
      </c>
      <c r="Q38" s="159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</row>
    <row r="39" spans="1:37" x14ac:dyDescent="0.15">
      <c r="B39" s="293"/>
      <c r="C39" s="299"/>
      <c r="D39" s="160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0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</row>
    <row r="40" spans="1:37" x14ac:dyDescent="0.15">
      <c r="B40" s="367"/>
      <c r="C40" s="334"/>
      <c r="D40" s="166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66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</row>
    <row r="41" spans="1:37" x14ac:dyDescent="0.15"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</row>
    <row r="42" spans="1:37" x14ac:dyDescent="0.15">
      <c r="P42" s="364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</row>
    <row r="43" spans="1:37" x14ac:dyDescent="0.15">
      <c r="P43" s="364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</row>
    <row r="44" spans="1:37" x14ac:dyDescent="0.15">
      <c r="P44" s="364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</row>
    <row r="45" spans="1:37" x14ac:dyDescent="0.15"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</row>
    <row r="46" spans="1:37" x14ac:dyDescent="0.15"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</row>
    <row r="47" spans="1:37" x14ac:dyDescent="0.15"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</row>
  </sheetData>
  <phoneticPr fontId="6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125" style="35" customWidth="1"/>
    <col min="16" max="16" width="11.625" style="35" customWidth="1"/>
    <col min="17" max="16384" width="9" style="35"/>
  </cols>
  <sheetData>
    <row r="1" spans="1:35" s="19" customFormat="1" ht="19.5" customHeight="1" x14ac:dyDescent="0.15">
      <c r="A1" s="18"/>
      <c r="C1" s="20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</row>
    <row r="2" spans="1:35" s="25" customFormat="1" ht="15" customHeight="1" x14ac:dyDescent="0.15">
      <c r="A2" s="21"/>
      <c r="B2" s="21"/>
      <c r="C2" s="22" t="s">
        <v>64</v>
      </c>
      <c r="D2" s="23" t="s">
        <v>65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</row>
    <row r="3" spans="1:35" s="82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66</v>
      </c>
      <c r="Q3" s="80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</row>
    <row r="4" spans="1:35" ht="18.75" customHeight="1" x14ac:dyDescent="0.15">
      <c r="A4" s="30"/>
      <c r="B4" s="31"/>
      <c r="C4" s="32"/>
      <c r="D4" s="777" t="s">
        <v>42</v>
      </c>
      <c r="E4" s="778"/>
      <c r="F4" s="778"/>
      <c r="G4" s="778"/>
      <c r="H4" s="779"/>
      <c r="I4" s="33"/>
      <c r="J4" s="33"/>
      <c r="K4" s="777" t="s">
        <v>43</v>
      </c>
      <c r="L4" s="778"/>
      <c r="M4" s="779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5" spans="1:35" ht="18.75" customHeight="1" x14ac:dyDescent="0.15">
      <c r="A5" s="36"/>
      <c r="B5" s="37"/>
      <c r="C5" s="38"/>
      <c r="D5" s="780" t="s">
        <v>44</v>
      </c>
      <c r="E5" s="781"/>
      <c r="F5" s="39" t="s">
        <v>45</v>
      </c>
      <c r="G5" s="40" t="s">
        <v>46</v>
      </c>
      <c r="H5" s="782" t="s">
        <v>47</v>
      </c>
      <c r="I5" s="41" t="s">
        <v>48</v>
      </c>
      <c r="J5" s="41" t="s">
        <v>49</v>
      </c>
      <c r="K5" s="39" t="s">
        <v>50</v>
      </c>
      <c r="L5" s="39" t="s">
        <v>67</v>
      </c>
      <c r="M5" s="782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6" spans="1:35" ht="18.75" customHeight="1" x14ac:dyDescent="0.15">
      <c r="A6" s="42"/>
      <c r="B6" s="43"/>
      <c r="C6" s="44"/>
      <c r="D6" s="107" t="s">
        <v>55</v>
      </c>
      <c r="E6" s="106" t="s">
        <v>56</v>
      </c>
      <c r="F6" s="45" t="s">
        <v>57</v>
      </c>
      <c r="G6" s="46" t="s">
        <v>56</v>
      </c>
      <c r="H6" s="783"/>
      <c r="I6" s="47"/>
      <c r="J6" s="47"/>
      <c r="K6" s="45" t="s">
        <v>58</v>
      </c>
      <c r="L6" s="45" t="s">
        <v>59</v>
      </c>
      <c r="M6" s="783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35" ht="16.5" customHeight="1" x14ac:dyDescent="0.15">
      <c r="A7" s="127" t="s">
        <v>80</v>
      </c>
      <c r="B7" s="49">
        <v>22</v>
      </c>
      <c r="C7" s="60" t="s">
        <v>81</v>
      </c>
      <c r="D7" s="51">
        <v>2685467</v>
      </c>
      <c r="E7" s="52">
        <v>9288265</v>
      </c>
      <c r="F7" s="51">
        <v>6593574</v>
      </c>
      <c r="G7" s="51">
        <v>8600921</v>
      </c>
      <c r="H7" s="51">
        <v>27168228</v>
      </c>
      <c r="I7" s="51">
        <v>8795719</v>
      </c>
      <c r="J7" s="51">
        <v>35963946</v>
      </c>
      <c r="K7" s="51">
        <v>101453575</v>
      </c>
      <c r="L7" s="51">
        <v>5840535</v>
      </c>
      <c r="M7" s="51">
        <v>107294110</v>
      </c>
      <c r="N7" s="51">
        <v>14024878</v>
      </c>
      <c r="O7" s="51">
        <v>121318989</v>
      </c>
      <c r="P7" s="52">
        <v>157282935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23</v>
      </c>
      <c r="C8" s="54" t="s">
        <v>60</v>
      </c>
      <c r="D8" s="51">
        <v>2915901</v>
      </c>
      <c r="E8" s="51">
        <v>8106240</v>
      </c>
      <c r="F8" s="51">
        <v>5184372</v>
      </c>
      <c r="G8" s="51">
        <v>4900786</v>
      </c>
      <c r="H8" s="51">
        <v>21107299</v>
      </c>
      <c r="I8" s="51">
        <v>6618420</v>
      </c>
      <c r="J8" s="51">
        <v>27725719</v>
      </c>
      <c r="K8" s="51">
        <v>94912653</v>
      </c>
      <c r="L8" s="51">
        <v>5316442</v>
      </c>
      <c r="M8" s="51">
        <v>100229095</v>
      </c>
      <c r="N8" s="51">
        <v>15158105</v>
      </c>
      <c r="O8" s="51">
        <v>115387200</v>
      </c>
      <c r="P8" s="52">
        <v>143112919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24</v>
      </c>
      <c r="C9" s="54"/>
      <c r="D9" s="51">
        <v>3023477</v>
      </c>
      <c r="E9" s="51">
        <v>10228931</v>
      </c>
      <c r="F9" s="51">
        <v>6402100</v>
      </c>
      <c r="G9" s="51">
        <v>5506481</v>
      </c>
      <c r="H9" s="51">
        <v>25160989</v>
      </c>
      <c r="I9" s="51">
        <v>7027482</v>
      </c>
      <c r="J9" s="51">
        <v>32188471</v>
      </c>
      <c r="K9" s="51">
        <v>96278033</v>
      </c>
      <c r="L9" s="51">
        <v>7130036</v>
      </c>
      <c r="M9" s="51">
        <v>103408069</v>
      </c>
      <c r="N9" s="51">
        <v>19169762</v>
      </c>
      <c r="O9" s="51">
        <v>122577831</v>
      </c>
      <c r="P9" s="52">
        <v>154766302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25</v>
      </c>
      <c r="C10" s="57"/>
      <c r="D10" s="59">
        <v>3132588</v>
      </c>
      <c r="E10" s="59">
        <v>9098835</v>
      </c>
      <c r="F10" s="59">
        <v>5383979</v>
      </c>
      <c r="G10" s="59">
        <v>6293301</v>
      </c>
      <c r="H10" s="59">
        <f>SUM(D10:G10)</f>
        <v>23908703</v>
      </c>
      <c r="I10" s="59">
        <v>8099141</v>
      </c>
      <c r="J10" s="59">
        <f>SUM(H10:I10)</f>
        <v>32007844</v>
      </c>
      <c r="K10" s="59">
        <v>101061654</v>
      </c>
      <c r="L10" s="59">
        <v>7624099</v>
      </c>
      <c r="M10" s="59">
        <f>SUM(K10:L10)</f>
        <v>108685753</v>
      </c>
      <c r="N10" s="59">
        <v>17770217</v>
      </c>
      <c r="O10" s="59">
        <f>SUM(M10:N10)</f>
        <v>126455970</v>
      </c>
      <c r="P10" s="58">
        <f>(J10+O10)</f>
        <v>158463814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3" t="s">
        <v>516</v>
      </c>
      <c r="B11" s="49">
        <v>10</v>
      </c>
      <c r="C11" s="60" t="s">
        <v>61</v>
      </c>
      <c r="D11" s="101">
        <v>278205.2</v>
      </c>
      <c r="E11" s="51">
        <v>749090.7</v>
      </c>
      <c r="F11" s="115">
        <v>518388.49999999994</v>
      </c>
      <c r="G11" s="114">
        <v>518356.69999999995</v>
      </c>
      <c r="H11" s="51">
        <f t="shared" ref="H11:H27" si="0">SUM(D11:G11)</f>
        <v>2064041.0999999999</v>
      </c>
      <c r="I11" s="51">
        <v>693915.3</v>
      </c>
      <c r="J11" s="51">
        <f t="shared" ref="J11:J27" si="1">H11+I11</f>
        <v>2757956.4</v>
      </c>
      <c r="K11" s="51">
        <v>9359734.3000000007</v>
      </c>
      <c r="L11" s="51">
        <v>699923.7</v>
      </c>
      <c r="M11" s="51">
        <f t="shared" ref="M11:M27" si="2">K11+L11</f>
        <v>10059658</v>
      </c>
      <c r="N11" s="115">
        <v>1765222.4000000001</v>
      </c>
      <c r="O11" s="51">
        <f t="shared" ref="O11:O27" si="3">M11+N11</f>
        <v>11824880.4</v>
      </c>
      <c r="P11" s="52">
        <f t="shared" ref="P11:P27" si="4">J11+O11</f>
        <v>14582836.800000001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53"/>
      <c r="B12" s="49">
        <v>11</v>
      </c>
      <c r="C12" s="60"/>
      <c r="D12" s="101">
        <v>253775.40000000002</v>
      </c>
      <c r="E12" s="51">
        <v>754856.9</v>
      </c>
      <c r="F12" s="115">
        <v>435250.49999999983</v>
      </c>
      <c r="G12" s="114">
        <v>469111.4</v>
      </c>
      <c r="H12" s="51">
        <f t="shared" si="0"/>
        <v>1912994.1999999997</v>
      </c>
      <c r="I12" s="51">
        <v>665872.59999999986</v>
      </c>
      <c r="J12" s="51">
        <f t="shared" si="1"/>
        <v>2578866.7999999998</v>
      </c>
      <c r="K12" s="51">
        <v>9184440.5999999996</v>
      </c>
      <c r="L12" s="51">
        <v>670885.69999999995</v>
      </c>
      <c r="M12" s="51">
        <f t="shared" si="2"/>
        <v>9855326.2999999989</v>
      </c>
      <c r="N12" s="115">
        <v>2958666.1</v>
      </c>
      <c r="O12" s="51">
        <f t="shared" si="3"/>
        <v>12813992.399999999</v>
      </c>
      <c r="P12" s="52">
        <f t="shared" si="4"/>
        <v>15392859.199999999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53"/>
      <c r="B13" s="49">
        <v>12</v>
      </c>
      <c r="C13" s="60"/>
      <c r="D13" s="101">
        <v>259951.7</v>
      </c>
      <c r="E13" s="51">
        <v>1355194.1</v>
      </c>
      <c r="F13" s="115">
        <v>689733.4</v>
      </c>
      <c r="G13" s="114">
        <v>630238.39999999991</v>
      </c>
      <c r="H13" s="51">
        <f t="shared" si="0"/>
        <v>2935117.6</v>
      </c>
      <c r="I13" s="51">
        <v>619456</v>
      </c>
      <c r="J13" s="51">
        <f t="shared" si="1"/>
        <v>3554573.6</v>
      </c>
      <c r="K13" s="51">
        <v>7216210.7999999998</v>
      </c>
      <c r="L13" s="51">
        <v>634257.50000000012</v>
      </c>
      <c r="M13" s="51">
        <f t="shared" si="2"/>
        <v>7850468.2999999998</v>
      </c>
      <c r="N13" s="115">
        <v>1287977.7999999998</v>
      </c>
      <c r="O13" s="51">
        <f t="shared" si="3"/>
        <v>9138446.0999999996</v>
      </c>
      <c r="P13" s="52">
        <f t="shared" si="4"/>
        <v>12693019.699999999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53" t="s">
        <v>78</v>
      </c>
      <c r="B14" s="49">
        <v>1</v>
      </c>
      <c r="C14" s="60" t="s">
        <v>61</v>
      </c>
      <c r="D14" s="101">
        <v>199671.40000000002</v>
      </c>
      <c r="E14" s="51">
        <v>1098980.3</v>
      </c>
      <c r="F14" s="115">
        <v>464758.89999999997</v>
      </c>
      <c r="G14" s="114">
        <v>563503.30000000016</v>
      </c>
      <c r="H14" s="51">
        <f t="shared" si="0"/>
        <v>2326913.9000000004</v>
      </c>
      <c r="I14" s="51">
        <v>585033.9</v>
      </c>
      <c r="J14" s="51">
        <f t="shared" si="1"/>
        <v>2911947.8000000003</v>
      </c>
      <c r="K14" s="51">
        <v>8931113.8999999985</v>
      </c>
      <c r="L14" s="51">
        <v>699308.29999999993</v>
      </c>
      <c r="M14" s="51">
        <f t="shared" si="2"/>
        <v>9630422.1999999993</v>
      </c>
      <c r="N14" s="115">
        <v>1533003.3000000003</v>
      </c>
      <c r="O14" s="51">
        <f t="shared" si="3"/>
        <v>11163425.5</v>
      </c>
      <c r="P14" s="52">
        <f t="shared" si="4"/>
        <v>14075373.300000001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53"/>
      <c r="B15" s="49">
        <v>2</v>
      </c>
      <c r="C15" s="60"/>
      <c r="D15" s="101">
        <v>209755.9</v>
      </c>
      <c r="E15" s="51">
        <v>698042</v>
      </c>
      <c r="F15" s="115">
        <v>421470.6</v>
      </c>
      <c r="G15" s="114">
        <v>469402.89999999997</v>
      </c>
      <c r="H15" s="51">
        <f t="shared" si="0"/>
        <v>1798671.4</v>
      </c>
      <c r="I15" s="51">
        <v>533306.39999999991</v>
      </c>
      <c r="J15" s="51">
        <f t="shared" si="1"/>
        <v>2331977.7999999998</v>
      </c>
      <c r="K15" s="51">
        <v>8880121.4000000022</v>
      </c>
      <c r="L15" s="51">
        <v>844273.4</v>
      </c>
      <c r="M15" s="51">
        <f t="shared" si="2"/>
        <v>9724394.8000000026</v>
      </c>
      <c r="N15" s="115">
        <v>1399809.5000000002</v>
      </c>
      <c r="O15" s="51">
        <f t="shared" si="3"/>
        <v>11124204.300000003</v>
      </c>
      <c r="P15" s="52">
        <f t="shared" si="4"/>
        <v>13456182.100000001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53"/>
      <c r="B16" s="49">
        <v>3</v>
      </c>
      <c r="C16" s="60"/>
      <c r="D16" s="101">
        <v>222630.40000000002</v>
      </c>
      <c r="E16" s="51">
        <v>635667.10000000009</v>
      </c>
      <c r="F16" s="121">
        <v>362225.49999999994</v>
      </c>
      <c r="G16" s="114">
        <v>489020.69999999995</v>
      </c>
      <c r="H16" s="52">
        <f t="shared" si="0"/>
        <v>1709543.7</v>
      </c>
      <c r="I16" s="51">
        <v>604995.29999999981</v>
      </c>
      <c r="J16" s="51">
        <f t="shared" si="1"/>
        <v>2314539</v>
      </c>
      <c r="K16" s="51">
        <v>8813469.6999999993</v>
      </c>
      <c r="L16" s="51">
        <v>1042523.9999999999</v>
      </c>
      <c r="M16" s="51">
        <f t="shared" si="2"/>
        <v>9855993.6999999993</v>
      </c>
      <c r="N16" s="115">
        <v>1053134.5999999999</v>
      </c>
      <c r="O16" s="51">
        <f t="shared" si="3"/>
        <v>10909128.299999999</v>
      </c>
      <c r="P16" s="52">
        <f t="shared" si="4"/>
        <v>13223667.299999999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3"/>
      <c r="B17" s="49">
        <v>4</v>
      </c>
      <c r="C17" s="60"/>
      <c r="D17" s="101">
        <v>277722.39999999997</v>
      </c>
      <c r="E17" s="51">
        <v>683413.70000000007</v>
      </c>
      <c r="F17" s="115">
        <v>402496.60000000003</v>
      </c>
      <c r="G17" s="114">
        <v>576118.70000000007</v>
      </c>
      <c r="H17" s="51">
        <f t="shared" si="0"/>
        <v>1939751.4000000004</v>
      </c>
      <c r="I17" s="51">
        <v>687957.99999999988</v>
      </c>
      <c r="J17" s="51">
        <f t="shared" si="1"/>
        <v>2627709.4000000004</v>
      </c>
      <c r="K17" s="51">
        <v>9559896.6999999993</v>
      </c>
      <c r="L17" s="51">
        <v>808392.1</v>
      </c>
      <c r="M17" s="51">
        <f t="shared" si="2"/>
        <v>10368288.799999999</v>
      </c>
      <c r="N17" s="115">
        <v>1720593.2999999998</v>
      </c>
      <c r="O17" s="51">
        <f t="shared" si="3"/>
        <v>12088882.099999998</v>
      </c>
      <c r="P17" s="52">
        <f t="shared" si="4"/>
        <v>14716591.499999998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3"/>
      <c r="B18" s="49">
        <v>5</v>
      </c>
      <c r="C18" s="60"/>
      <c r="D18" s="101">
        <v>261340.2</v>
      </c>
      <c r="E18" s="51">
        <v>931634.60000000009</v>
      </c>
      <c r="F18" s="115">
        <v>495849.4</v>
      </c>
      <c r="G18" s="114">
        <v>511292.90000000008</v>
      </c>
      <c r="H18" s="51">
        <f t="shared" si="0"/>
        <v>2200117.1</v>
      </c>
      <c r="I18" s="51">
        <v>641192.80000000005</v>
      </c>
      <c r="J18" s="51">
        <f t="shared" si="1"/>
        <v>2841309.9000000004</v>
      </c>
      <c r="K18" s="51">
        <v>8955769.2999999989</v>
      </c>
      <c r="L18" s="51">
        <v>518766.49999999994</v>
      </c>
      <c r="M18" s="51">
        <f t="shared" si="2"/>
        <v>9474535.7999999989</v>
      </c>
      <c r="N18" s="115">
        <v>1603818.0999999996</v>
      </c>
      <c r="O18" s="51">
        <f t="shared" si="3"/>
        <v>11078353.899999999</v>
      </c>
      <c r="P18" s="52">
        <f t="shared" si="4"/>
        <v>13919663.799999999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/>
      <c r="B19" s="49">
        <v>6</v>
      </c>
      <c r="C19" s="60"/>
      <c r="D19" s="101">
        <v>222663.99999999997</v>
      </c>
      <c r="E19" s="51">
        <v>724216.70000000007</v>
      </c>
      <c r="F19" s="115">
        <v>450450.40000000008</v>
      </c>
      <c r="G19" s="114">
        <v>483968.40000000008</v>
      </c>
      <c r="H19" s="51">
        <f t="shared" si="0"/>
        <v>1881299.5000000002</v>
      </c>
      <c r="I19" s="51">
        <v>462985.60000000003</v>
      </c>
      <c r="J19" s="51">
        <f t="shared" si="1"/>
        <v>2344285.1</v>
      </c>
      <c r="K19" s="51">
        <v>7183951.1000000006</v>
      </c>
      <c r="L19" s="51">
        <v>425926.00000000006</v>
      </c>
      <c r="M19" s="51">
        <f t="shared" si="2"/>
        <v>7609877.1000000006</v>
      </c>
      <c r="N19" s="115">
        <v>1507755.7000000002</v>
      </c>
      <c r="O19" s="51">
        <f t="shared" si="3"/>
        <v>9117632.8000000007</v>
      </c>
      <c r="P19" s="52">
        <f t="shared" si="4"/>
        <v>11461917.9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7</v>
      </c>
      <c r="C20" s="60"/>
      <c r="D20" s="101">
        <v>300986.50000000006</v>
      </c>
      <c r="E20" s="51">
        <v>835828.29999999993</v>
      </c>
      <c r="F20" s="115">
        <v>485960.7</v>
      </c>
      <c r="G20" s="114">
        <v>558245</v>
      </c>
      <c r="H20" s="51">
        <f t="shared" si="0"/>
        <v>2181020.5</v>
      </c>
      <c r="I20" s="51">
        <v>517166.2</v>
      </c>
      <c r="J20" s="51">
        <f t="shared" si="1"/>
        <v>2698186.7</v>
      </c>
      <c r="K20" s="51">
        <v>8198375.1999999993</v>
      </c>
      <c r="L20" s="51">
        <v>543818.6</v>
      </c>
      <c r="M20" s="51">
        <f t="shared" si="2"/>
        <v>8742193.7999999989</v>
      </c>
      <c r="N20" s="115">
        <v>1614767.1</v>
      </c>
      <c r="O20" s="51">
        <f t="shared" si="3"/>
        <v>10356960.899999999</v>
      </c>
      <c r="P20" s="52">
        <f t="shared" si="4"/>
        <v>13055147.599999998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/>
      <c r="B21" s="49">
        <v>8</v>
      </c>
      <c r="C21" s="60"/>
      <c r="D21" s="101">
        <v>255831.9</v>
      </c>
      <c r="E21" s="51">
        <v>731131.99999999988</v>
      </c>
      <c r="F21" s="115">
        <v>412350.09999999992</v>
      </c>
      <c r="G21" s="114">
        <v>449779.49999999994</v>
      </c>
      <c r="H21" s="51">
        <f t="shared" si="0"/>
        <v>1849093.4999999998</v>
      </c>
      <c r="I21" s="51">
        <v>545103.30000000005</v>
      </c>
      <c r="J21" s="51">
        <f t="shared" si="1"/>
        <v>2394196.7999999998</v>
      </c>
      <c r="K21" s="51">
        <v>7303217.8000000007</v>
      </c>
      <c r="L21" s="51">
        <v>516803.50000000006</v>
      </c>
      <c r="M21" s="51">
        <f t="shared" si="2"/>
        <v>7820021.3000000007</v>
      </c>
      <c r="N21" s="115">
        <v>1421237.0999999999</v>
      </c>
      <c r="O21" s="51">
        <f t="shared" si="3"/>
        <v>9241258.4000000004</v>
      </c>
      <c r="P21" s="52">
        <f t="shared" si="4"/>
        <v>11635455.199999999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9</v>
      </c>
      <c r="C22" s="60"/>
      <c r="D22" s="101">
        <v>233838.30000000002</v>
      </c>
      <c r="E22" s="51">
        <v>622921.30000000005</v>
      </c>
      <c r="F22" s="115">
        <v>393528.39999999997</v>
      </c>
      <c r="G22" s="114">
        <v>566622.19999999995</v>
      </c>
      <c r="H22" s="51">
        <f t="shared" si="0"/>
        <v>1816910.2</v>
      </c>
      <c r="I22" s="51">
        <v>1131683.0999999999</v>
      </c>
      <c r="J22" s="51">
        <f t="shared" si="1"/>
        <v>2948593.3</v>
      </c>
      <c r="K22" s="51">
        <v>7598745.3000000007</v>
      </c>
      <c r="L22" s="51">
        <v>512873.20000000007</v>
      </c>
      <c r="M22" s="51">
        <f t="shared" si="2"/>
        <v>8111618.5000000009</v>
      </c>
      <c r="N22" s="115">
        <v>1368071.2000000002</v>
      </c>
      <c r="O22" s="51">
        <f t="shared" si="3"/>
        <v>9479689.7000000011</v>
      </c>
      <c r="P22" s="52">
        <f t="shared" si="4"/>
        <v>12428283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10</v>
      </c>
      <c r="C23" s="60"/>
      <c r="D23" s="101">
        <v>260580.5</v>
      </c>
      <c r="E23" s="51">
        <v>857038.6</v>
      </c>
      <c r="F23" s="115">
        <v>500731.60000000003</v>
      </c>
      <c r="G23" s="114">
        <v>477528.5</v>
      </c>
      <c r="H23" s="51">
        <f t="shared" si="0"/>
        <v>2095879.2000000002</v>
      </c>
      <c r="I23" s="51">
        <v>1199927.3</v>
      </c>
      <c r="J23" s="51">
        <f t="shared" si="1"/>
        <v>3295806.5</v>
      </c>
      <c r="K23" s="51">
        <v>8520991.7000000011</v>
      </c>
      <c r="L23" s="51">
        <v>601745.4</v>
      </c>
      <c r="M23" s="51">
        <f t="shared" si="2"/>
        <v>9122737.1000000015</v>
      </c>
      <c r="N23" s="115">
        <v>1575787.9</v>
      </c>
      <c r="O23" s="51">
        <f t="shared" si="3"/>
        <v>10698525.000000002</v>
      </c>
      <c r="P23" s="51">
        <f t="shared" si="4"/>
        <v>13994331.500000002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11</v>
      </c>
      <c r="C24" s="60"/>
      <c r="D24" s="101">
        <v>268825.3</v>
      </c>
      <c r="E24" s="51">
        <v>605017.10000000009</v>
      </c>
      <c r="F24" s="115">
        <v>526188.49999999988</v>
      </c>
      <c r="G24" s="114">
        <v>498406</v>
      </c>
      <c r="H24" s="51">
        <f t="shared" si="0"/>
        <v>1898436.9</v>
      </c>
      <c r="I24" s="51">
        <v>663704.29999999993</v>
      </c>
      <c r="J24" s="51">
        <f t="shared" si="1"/>
        <v>2562141.1999999997</v>
      </c>
      <c r="K24" s="51">
        <v>8834678.0999999996</v>
      </c>
      <c r="L24" s="51">
        <v>607841.6</v>
      </c>
      <c r="M24" s="51">
        <f t="shared" si="2"/>
        <v>9442519.6999999993</v>
      </c>
      <c r="N24" s="115">
        <v>1447677.5999999996</v>
      </c>
      <c r="O24" s="51">
        <f t="shared" si="3"/>
        <v>10890197.299999999</v>
      </c>
      <c r="P24" s="52">
        <f t="shared" si="4"/>
        <v>13452338.499999998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s="34" customFormat="1" ht="16.5" customHeight="1" x14ac:dyDescent="0.15">
      <c r="A25" s="53"/>
      <c r="B25" s="49">
        <v>12</v>
      </c>
      <c r="C25" s="60"/>
      <c r="D25" s="101">
        <v>418741.09999999992</v>
      </c>
      <c r="E25" s="51">
        <v>674942.89999999991</v>
      </c>
      <c r="F25" s="115">
        <v>467967.89999999997</v>
      </c>
      <c r="G25" s="114">
        <v>649412.80000000016</v>
      </c>
      <c r="H25" s="51">
        <f t="shared" si="0"/>
        <v>2211064.6999999997</v>
      </c>
      <c r="I25" s="51">
        <v>526085.1</v>
      </c>
      <c r="J25" s="51">
        <f t="shared" si="1"/>
        <v>2737149.8</v>
      </c>
      <c r="K25" s="51">
        <v>8281323.8000000007</v>
      </c>
      <c r="L25" s="51">
        <v>501826.6</v>
      </c>
      <c r="M25" s="51">
        <f t="shared" si="2"/>
        <v>8783150.4000000004</v>
      </c>
      <c r="N25" s="115">
        <v>1524561.5</v>
      </c>
      <c r="O25" s="51">
        <f t="shared" si="3"/>
        <v>10307711.9</v>
      </c>
      <c r="P25" s="52">
        <f t="shared" si="4"/>
        <v>13044861.699999999</v>
      </c>
    </row>
    <row r="26" spans="1:35" s="34" customFormat="1" ht="16.5" customHeight="1" x14ac:dyDescent="0.15">
      <c r="A26" s="53" t="s">
        <v>84</v>
      </c>
      <c r="B26" s="49">
        <v>1</v>
      </c>
      <c r="C26" s="60" t="s">
        <v>61</v>
      </c>
      <c r="D26" s="101">
        <v>359988.7</v>
      </c>
      <c r="E26" s="51">
        <v>876115.1</v>
      </c>
      <c r="F26" s="115">
        <v>464612.99999999994</v>
      </c>
      <c r="G26" s="114">
        <v>593247.90000000014</v>
      </c>
      <c r="H26" s="51">
        <f t="shared" si="0"/>
        <v>2293964.7000000002</v>
      </c>
      <c r="I26" s="51">
        <v>584117.19999999995</v>
      </c>
      <c r="J26" s="51">
        <f t="shared" si="1"/>
        <v>2878081.9000000004</v>
      </c>
      <c r="K26" s="51">
        <v>9206956.4000000004</v>
      </c>
      <c r="L26" s="51">
        <v>545642.30000000005</v>
      </c>
      <c r="M26" s="51">
        <f t="shared" si="2"/>
        <v>9752598.7000000011</v>
      </c>
      <c r="N26" s="115">
        <v>1726417.0999999999</v>
      </c>
      <c r="O26" s="51">
        <f t="shared" si="3"/>
        <v>11479015.800000001</v>
      </c>
      <c r="P26" s="52">
        <f t="shared" si="4"/>
        <v>14357097.700000001</v>
      </c>
    </row>
    <row r="27" spans="1:35" s="34" customFormat="1" x14ac:dyDescent="0.15">
      <c r="A27" s="53"/>
      <c r="B27" s="49">
        <v>2</v>
      </c>
      <c r="C27" s="60"/>
      <c r="D27" s="101">
        <v>249456.4</v>
      </c>
      <c r="E27" s="51">
        <v>555617.70000000007</v>
      </c>
      <c r="F27" s="115">
        <v>412963.99999999988</v>
      </c>
      <c r="G27" s="114">
        <v>483611.8</v>
      </c>
      <c r="H27" s="51">
        <f t="shared" si="0"/>
        <v>1701649.9000000001</v>
      </c>
      <c r="I27" s="51">
        <v>677277.5</v>
      </c>
      <c r="J27" s="51">
        <f t="shared" si="1"/>
        <v>2378927.4000000004</v>
      </c>
      <c r="K27" s="51">
        <v>8866929.2000000011</v>
      </c>
      <c r="L27" s="51">
        <v>428342.2</v>
      </c>
      <c r="M27" s="51">
        <f t="shared" si="2"/>
        <v>9295271.4000000004</v>
      </c>
      <c r="N27" s="115">
        <v>1413242.9999999998</v>
      </c>
      <c r="O27" s="51">
        <f t="shared" si="3"/>
        <v>10708514.4</v>
      </c>
      <c r="P27" s="52">
        <f t="shared" si="4"/>
        <v>13087441.800000001</v>
      </c>
    </row>
    <row r="28" spans="1:35" s="34" customFormat="1" x14ac:dyDescent="0.15">
      <c r="A28" s="53"/>
      <c r="B28" s="49">
        <v>3</v>
      </c>
      <c r="C28" s="60"/>
      <c r="D28" s="101">
        <v>272905.10000000003</v>
      </c>
      <c r="E28" s="51">
        <v>585813.4</v>
      </c>
      <c r="F28" s="115">
        <v>486377.60000000003</v>
      </c>
      <c r="G28" s="114">
        <v>487990.60000000009</v>
      </c>
      <c r="H28" s="51">
        <f>SUM(D28:G28)</f>
        <v>1833086.7000000002</v>
      </c>
      <c r="I28" s="51">
        <v>639190.10000000033</v>
      </c>
      <c r="J28" s="51">
        <f>H28+I28</f>
        <v>2472276.8000000007</v>
      </c>
      <c r="K28" s="51">
        <v>8563657.6999999993</v>
      </c>
      <c r="L28" s="51">
        <v>634884</v>
      </c>
      <c r="M28" s="51">
        <f>K28+L28</f>
        <v>9198541.6999999993</v>
      </c>
      <c r="N28" s="115">
        <v>1630409.8</v>
      </c>
      <c r="O28" s="51">
        <f>M28+N28</f>
        <v>10828951.5</v>
      </c>
      <c r="P28" s="52">
        <f>J28+O28</f>
        <v>13301228.300000001</v>
      </c>
    </row>
    <row r="29" spans="1:35" s="34" customFormat="1" x14ac:dyDescent="0.15">
      <c r="A29" s="53"/>
      <c r="B29" s="49">
        <v>4</v>
      </c>
      <c r="C29" s="60"/>
      <c r="D29" s="101">
        <v>272719.89999999997</v>
      </c>
      <c r="E29" s="51">
        <v>761766.70000000007</v>
      </c>
      <c r="F29" s="115">
        <v>532430.1</v>
      </c>
      <c r="G29" s="114">
        <v>488443.80000000005</v>
      </c>
      <c r="H29" s="51">
        <f>SUM(D29:G29)</f>
        <v>2055360.5000000002</v>
      </c>
      <c r="I29" s="51">
        <v>731783.6</v>
      </c>
      <c r="J29" s="51">
        <f>H29+I29</f>
        <v>2787144.1</v>
      </c>
      <c r="K29" s="51">
        <v>7857097.7000000011</v>
      </c>
      <c r="L29" s="51">
        <v>576268.20000000007</v>
      </c>
      <c r="M29" s="51">
        <f>K29+L29</f>
        <v>8433365.9000000004</v>
      </c>
      <c r="N29" s="115">
        <v>1746446.9000000001</v>
      </c>
      <c r="O29" s="51">
        <f>M29+N29</f>
        <v>10179812.800000001</v>
      </c>
      <c r="P29" s="52">
        <f>J29+O29</f>
        <v>12966956.9</v>
      </c>
    </row>
    <row r="30" spans="1:35" s="34" customFormat="1" x14ac:dyDescent="0.15">
      <c r="A30" s="55"/>
      <c r="B30" s="56">
        <v>5</v>
      </c>
      <c r="C30" s="103"/>
      <c r="D30" s="109">
        <v>273065.30000000005</v>
      </c>
      <c r="E30" s="59">
        <v>670140.69999999995</v>
      </c>
      <c r="F30" s="116">
        <v>486720.6</v>
      </c>
      <c r="G30" s="128">
        <v>416057.5</v>
      </c>
      <c r="H30" s="59">
        <f>SUM(D30:G30)</f>
        <v>1845984.1</v>
      </c>
      <c r="I30" s="59">
        <v>791806.29999999993</v>
      </c>
      <c r="J30" s="59">
        <f>H30+I30</f>
        <v>2637790.4</v>
      </c>
      <c r="K30" s="59">
        <v>6982011.3000000007</v>
      </c>
      <c r="L30" s="59">
        <v>712571.50000000012</v>
      </c>
      <c r="M30" s="59">
        <f>K30+L30</f>
        <v>7694582.8000000007</v>
      </c>
      <c r="N30" s="116">
        <v>1413214.5999999996</v>
      </c>
      <c r="O30" s="59">
        <f>M30+N30</f>
        <v>9107797.4000000004</v>
      </c>
      <c r="P30" s="58">
        <f>J30+O30</f>
        <v>11745587.800000001</v>
      </c>
    </row>
    <row r="31" spans="1:35" s="34" customFormat="1" x14ac:dyDescent="0.15">
      <c r="A31" s="69"/>
      <c r="B31" s="69"/>
      <c r="C31" s="70" t="s">
        <v>68</v>
      </c>
      <c r="D31" s="83" t="s">
        <v>69</v>
      </c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</row>
    <row r="32" spans="1:35" x14ac:dyDescent="0.15"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1:35" x14ac:dyDescent="0.15">
      <c r="A33" s="34"/>
      <c r="B33" s="34"/>
      <c r="C33" s="34"/>
      <c r="D33" s="104"/>
      <c r="E33" s="72"/>
      <c r="F33" s="72"/>
      <c r="G33" s="72"/>
      <c r="H33" s="85"/>
      <c r="I33" s="72"/>
      <c r="J33" s="85"/>
      <c r="K33" s="72"/>
      <c r="L33" s="72"/>
      <c r="M33" s="85"/>
      <c r="N33" s="72"/>
      <c r="O33" s="85"/>
      <c r="P33" s="85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1:35" x14ac:dyDescent="0.15">
      <c r="A34" s="34"/>
      <c r="B34" s="34"/>
      <c r="C34" s="34"/>
      <c r="D34" s="104"/>
      <c r="E34" s="72"/>
      <c r="F34" s="72"/>
      <c r="G34" s="72"/>
      <c r="H34" s="74"/>
      <c r="I34" s="72"/>
      <c r="J34" s="74"/>
      <c r="K34" s="72"/>
      <c r="L34" s="72"/>
      <c r="M34" s="74"/>
      <c r="N34" s="72"/>
      <c r="O34" s="74"/>
      <c r="P34" s="7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1:35" x14ac:dyDescent="0.15">
      <c r="A35" s="34"/>
      <c r="B35" s="34"/>
      <c r="C35" s="34"/>
      <c r="D35" s="104"/>
      <c r="E35" s="72"/>
      <c r="F35" s="72"/>
      <c r="G35" s="72"/>
      <c r="H35" s="34"/>
      <c r="I35" s="72"/>
      <c r="J35" s="34"/>
      <c r="K35" s="72"/>
      <c r="L35" s="72"/>
      <c r="M35" s="34"/>
      <c r="N35" s="72"/>
      <c r="O35" s="34"/>
      <c r="P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1:35" x14ac:dyDescent="0.15">
      <c r="A36" s="34"/>
      <c r="B36" s="34"/>
      <c r="C36" s="34"/>
      <c r="D36" s="104"/>
      <c r="E36" s="72"/>
      <c r="F36" s="72"/>
      <c r="G36" s="72"/>
      <c r="H36" s="34"/>
      <c r="I36" s="72"/>
      <c r="J36" s="34"/>
      <c r="K36" s="72"/>
      <c r="L36" s="72"/>
      <c r="M36" s="34"/>
      <c r="N36" s="72"/>
      <c r="O36" s="34"/>
      <c r="P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1:35" x14ac:dyDescent="0.15">
      <c r="A37" s="34"/>
      <c r="B37" s="34"/>
      <c r="C37" s="34"/>
      <c r="D37" s="104"/>
      <c r="E37" s="72"/>
      <c r="F37" s="72"/>
      <c r="G37" s="72"/>
      <c r="H37" s="34"/>
      <c r="I37" s="72"/>
      <c r="J37" s="34"/>
      <c r="K37" s="72"/>
      <c r="L37" s="72"/>
      <c r="M37" s="34"/>
      <c r="N37" s="72"/>
      <c r="O37" s="34"/>
      <c r="P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1:35" x14ac:dyDescent="0.15">
      <c r="A38" s="34"/>
      <c r="B38" s="34"/>
      <c r="C38" s="34"/>
      <c r="D38" s="104"/>
      <c r="E38" s="72"/>
      <c r="F38" s="72"/>
      <c r="G38" s="72"/>
      <c r="H38" s="34"/>
      <c r="I38" s="72"/>
      <c r="J38" s="34"/>
      <c r="K38" s="72"/>
      <c r="L38" s="72"/>
      <c r="M38" s="34"/>
      <c r="N38" s="72"/>
      <c r="O38" s="34"/>
      <c r="P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1:35" x14ac:dyDescent="0.15">
      <c r="A39" s="34"/>
      <c r="B39" s="34"/>
      <c r="C39" s="34"/>
      <c r="D39" s="104"/>
      <c r="E39" s="72"/>
      <c r="F39" s="72"/>
      <c r="G39" s="72"/>
      <c r="H39" s="34"/>
      <c r="I39" s="72"/>
      <c r="J39" s="34"/>
      <c r="K39" s="72"/>
      <c r="L39" s="72"/>
      <c r="M39" s="34"/>
      <c r="N39" s="72"/>
      <c r="O39" s="34"/>
      <c r="P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1:35" x14ac:dyDescent="0.15">
      <c r="A40" s="34"/>
      <c r="B40" s="34"/>
      <c r="C40" s="34"/>
      <c r="D40" s="104"/>
      <c r="E40" s="72"/>
      <c r="F40" s="72"/>
      <c r="G40" s="72"/>
      <c r="H40" s="34"/>
      <c r="I40" s="72"/>
      <c r="J40" s="34"/>
      <c r="K40" s="72"/>
      <c r="L40" s="72"/>
      <c r="M40" s="34"/>
      <c r="N40" s="72"/>
      <c r="O40" s="34"/>
      <c r="P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1:35" x14ac:dyDescent="0.15">
      <c r="A41" s="34"/>
      <c r="B41" s="34"/>
      <c r="C41" s="34"/>
      <c r="D41" s="104"/>
      <c r="E41" s="72"/>
      <c r="F41" s="72"/>
      <c r="G41" s="72"/>
      <c r="H41" s="34"/>
      <c r="I41" s="72"/>
      <c r="J41" s="34"/>
      <c r="K41" s="72"/>
      <c r="L41" s="72"/>
      <c r="M41" s="34"/>
      <c r="N41" s="72"/>
      <c r="O41" s="34"/>
      <c r="P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1:35" x14ac:dyDescent="0.15">
      <c r="A42" s="34"/>
      <c r="B42" s="34"/>
      <c r="C42" s="34"/>
      <c r="D42" s="104"/>
      <c r="E42" s="72"/>
      <c r="F42" s="72"/>
      <c r="G42" s="72"/>
      <c r="H42" s="34"/>
      <c r="I42" s="72"/>
      <c r="J42" s="34"/>
      <c r="K42" s="72"/>
      <c r="L42" s="72"/>
      <c r="M42" s="34"/>
      <c r="N42" s="72"/>
      <c r="O42" s="34"/>
      <c r="P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1:35" x14ac:dyDescent="0.15">
      <c r="A43" s="34"/>
      <c r="B43" s="34"/>
      <c r="C43" s="34"/>
      <c r="D43" s="104"/>
      <c r="E43" s="72"/>
      <c r="F43" s="72"/>
      <c r="G43" s="72"/>
      <c r="H43" s="34"/>
      <c r="I43" s="72"/>
      <c r="J43" s="34"/>
      <c r="K43" s="72"/>
      <c r="L43" s="72"/>
      <c r="M43" s="34"/>
      <c r="N43" s="72"/>
      <c r="O43" s="34"/>
      <c r="P43" s="34"/>
    </row>
    <row r="44" spans="1:35" x14ac:dyDescent="0.15">
      <c r="A44" s="34"/>
      <c r="B44" s="34"/>
      <c r="C44" s="34"/>
      <c r="D44" s="104"/>
      <c r="E44" s="72"/>
      <c r="F44" s="72"/>
      <c r="G44" s="72"/>
      <c r="H44" s="34"/>
      <c r="I44" s="72"/>
      <c r="J44" s="34"/>
      <c r="K44" s="72"/>
      <c r="L44" s="72"/>
      <c r="M44" s="34"/>
      <c r="N44" s="72"/>
      <c r="O44" s="34"/>
      <c r="P44" s="34"/>
    </row>
    <row r="45" spans="1:35" x14ac:dyDescent="0.15">
      <c r="A45" s="34"/>
      <c r="B45" s="34"/>
      <c r="C45" s="34"/>
      <c r="D45" s="76"/>
      <c r="E45" s="75"/>
      <c r="F45" s="76"/>
      <c r="G45" s="76"/>
      <c r="H45" s="34"/>
      <c r="I45" s="105"/>
      <c r="J45" s="34"/>
      <c r="K45" s="105"/>
      <c r="L45" s="105"/>
      <c r="M45" s="34"/>
      <c r="N45" s="75"/>
      <c r="O45" s="34"/>
      <c r="P45" s="34"/>
    </row>
    <row r="46" spans="1:35" x14ac:dyDescent="0.15">
      <c r="A46" s="34"/>
      <c r="B46" s="34"/>
      <c r="C46" s="34"/>
      <c r="D46" s="76"/>
      <c r="E46" s="75"/>
      <c r="F46" s="76"/>
      <c r="G46" s="76"/>
      <c r="H46" s="34"/>
      <c r="I46" s="34"/>
      <c r="J46" s="34"/>
      <c r="K46" s="34"/>
      <c r="L46" s="34"/>
      <c r="M46" s="34"/>
      <c r="N46" s="75"/>
      <c r="O46" s="34"/>
      <c r="P46" s="34"/>
    </row>
    <row r="47" spans="1:35" x14ac:dyDescent="0.15">
      <c r="A47" s="34"/>
      <c r="B47" s="34"/>
      <c r="C47" s="34"/>
      <c r="D47" s="76"/>
      <c r="E47" s="75"/>
      <c r="F47" s="76"/>
      <c r="G47" s="76"/>
      <c r="H47" s="34"/>
      <c r="I47" s="34"/>
      <c r="J47" s="34"/>
      <c r="K47" s="34"/>
      <c r="L47" s="34"/>
      <c r="M47" s="34"/>
      <c r="N47" s="34"/>
      <c r="O47" s="34"/>
      <c r="P47" s="34"/>
    </row>
    <row r="48" spans="1:35" x14ac:dyDescent="0.15">
      <c r="A48" s="34"/>
      <c r="B48" s="34"/>
      <c r="C48" s="34"/>
      <c r="D48" s="76"/>
      <c r="E48" s="75"/>
      <c r="F48" s="76"/>
      <c r="G48" s="76"/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15">
      <c r="A49" s="34"/>
      <c r="B49" s="34"/>
      <c r="C49" s="34"/>
      <c r="D49" s="34"/>
      <c r="E49" s="75"/>
      <c r="F49" s="76"/>
      <c r="G49" s="76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15">
      <c r="A50" s="34"/>
      <c r="B50" s="34"/>
      <c r="C50" s="34"/>
      <c r="D50" s="34"/>
      <c r="E50" s="34"/>
      <c r="F50" s="76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1:16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1:16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1:16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1:16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1:16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1:16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1:16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6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1:16" x14ac:dyDescent="0.1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1:16" x14ac:dyDescent="0.1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1:16" x14ac:dyDescent="0.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1:16" x14ac:dyDescent="0.1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7"/>
  <sheetViews>
    <sheetView zoomScaleNormal="100" workbookViewId="0"/>
  </sheetViews>
  <sheetFormatPr defaultColWidth="7.5" defaultRowHeight="12" x14ac:dyDescent="0.15"/>
  <cols>
    <col min="1" max="1" width="1.625" style="136" customWidth="1"/>
    <col min="2" max="2" width="4.625" style="136" customWidth="1"/>
    <col min="3" max="4" width="2.875" style="136" customWidth="1"/>
    <col min="5" max="7" width="7.625" style="136" customWidth="1"/>
    <col min="8" max="8" width="9.125" style="136" customWidth="1"/>
    <col min="9" max="11" width="7.625" style="136" customWidth="1"/>
    <col min="12" max="12" width="9.125" style="136" customWidth="1"/>
    <col min="13" max="15" width="7.625" style="136" customWidth="1"/>
    <col min="16" max="16" width="9.125" style="136" customWidth="1"/>
    <col min="17" max="19" width="7.625" style="136" customWidth="1"/>
    <col min="20" max="20" width="9.125" style="136" customWidth="1"/>
    <col min="21" max="16384" width="7.5" style="136"/>
  </cols>
  <sheetData>
    <row r="1" spans="1:45" ht="15" customHeight="1" x14ac:dyDescent="0.15">
      <c r="B1" s="383"/>
      <c r="C1" s="383"/>
      <c r="D1" s="383"/>
      <c r="V1" s="135"/>
      <c r="W1" s="346"/>
      <c r="X1" s="346"/>
      <c r="Y1" s="346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</row>
    <row r="2" spans="1:45" ht="12.75" customHeight="1" x14ac:dyDescent="0.15">
      <c r="B2" s="136" t="s">
        <v>348</v>
      </c>
      <c r="C2" s="348"/>
      <c r="D2" s="348"/>
      <c r="V2" s="135"/>
      <c r="W2" s="135"/>
      <c r="X2" s="350"/>
      <c r="Y2" s="350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</row>
    <row r="3" spans="1:45" ht="12.75" customHeight="1" x14ac:dyDescent="0.15">
      <c r="B3" s="348"/>
      <c r="C3" s="348"/>
      <c r="D3" s="348"/>
      <c r="T3" s="138" t="s">
        <v>89</v>
      </c>
      <c r="V3" s="135"/>
      <c r="W3" s="350"/>
      <c r="X3" s="350"/>
      <c r="Y3" s="350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9"/>
      <c r="AP3" s="135"/>
      <c r="AQ3" s="135"/>
      <c r="AR3" s="135"/>
      <c r="AS3" s="135"/>
    </row>
    <row r="4" spans="1:45" ht="3.75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</row>
    <row r="5" spans="1:45" ht="13.5" customHeight="1" x14ac:dyDescent="0.15">
      <c r="B5" s="157"/>
      <c r="C5" s="355" t="s">
        <v>261</v>
      </c>
      <c r="D5" s="354"/>
      <c r="E5" s="539" t="s">
        <v>232</v>
      </c>
      <c r="F5" s="540"/>
      <c r="G5" s="540"/>
      <c r="H5" s="538"/>
      <c r="I5" s="539" t="s">
        <v>233</v>
      </c>
      <c r="J5" s="540"/>
      <c r="K5" s="540"/>
      <c r="L5" s="538"/>
      <c r="M5" s="539" t="s">
        <v>234</v>
      </c>
      <c r="N5" s="540"/>
      <c r="O5" s="540"/>
      <c r="P5" s="538"/>
      <c r="Q5" s="539" t="s">
        <v>235</v>
      </c>
      <c r="R5" s="540"/>
      <c r="S5" s="540"/>
      <c r="T5" s="538"/>
      <c r="V5" s="135"/>
      <c r="W5" s="135"/>
      <c r="X5" s="388"/>
      <c r="Y5" s="389"/>
      <c r="Z5" s="542"/>
      <c r="AA5" s="542"/>
      <c r="AB5" s="542"/>
      <c r="AC5" s="542"/>
      <c r="AD5" s="542"/>
      <c r="AE5" s="542"/>
      <c r="AF5" s="542"/>
      <c r="AG5" s="542"/>
      <c r="AH5" s="542"/>
      <c r="AI5" s="542"/>
      <c r="AJ5" s="542"/>
      <c r="AK5" s="542"/>
      <c r="AL5" s="542"/>
      <c r="AM5" s="542"/>
      <c r="AN5" s="542"/>
      <c r="AO5" s="542"/>
      <c r="AP5" s="135"/>
      <c r="AQ5" s="135"/>
      <c r="AR5" s="135"/>
      <c r="AS5" s="135"/>
    </row>
    <row r="6" spans="1:45" ht="13.5" customHeight="1" x14ac:dyDescent="0.15">
      <c r="B6" s="370" t="s">
        <v>264</v>
      </c>
      <c r="C6" s="469"/>
      <c r="D6" s="354"/>
      <c r="E6" s="544" t="s">
        <v>140</v>
      </c>
      <c r="F6" s="544" t="s">
        <v>98</v>
      </c>
      <c r="G6" s="545" t="s">
        <v>175</v>
      </c>
      <c r="H6" s="544" t="s">
        <v>100</v>
      </c>
      <c r="I6" s="544" t="s">
        <v>140</v>
      </c>
      <c r="J6" s="544" t="s">
        <v>98</v>
      </c>
      <c r="K6" s="545" t="s">
        <v>175</v>
      </c>
      <c r="L6" s="544" t="s">
        <v>100</v>
      </c>
      <c r="M6" s="544" t="s">
        <v>140</v>
      </c>
      <c r="N6" s="544" t="s">
        <v>98</v>
      </c>
      <c r="O6" s="545" t="s">
        <v>175</v>
      </c>
      <c r="P6" s="544" t="s">
        <v>100</v>
      </c>
      <c r="Q6" s="544" t="s">
        <v>140</v>
      </c>
      <c r="R6" s="544" t="s">
        <v>98</v>
      </c>
      <c r="S6" s="545" t="s">
        <v>175</v>
      </c>
      <c r="T6" s="544" t="s">
        <v>100</v>
      </c>
      <c r="V6" s="135"/>
      <c r="W6" s="389"/>
      <c r="X6" s="389"/>
      <c r="Y6" s="389"/>
      <c r="Z6" s="546"/>
      <c r="AA6" s="546"/>
      <c r="AB6" s="547"/>
      <c r="AC6" s="546"/>
      <c r="AD6" s="546"/>
      <c r="AE6" s="546"/>
      <c r="AF6" s="547"/>
      <c r="AG6" s="546"/>
      <c r="AH6" s="546"/>
      <c r="AI6" s="546"/>
      <c r="AJ6" s="547"/>
      <c r="AK6" s="546"/>
      <c r="AL6" s="546"/>
      <c r="AM6" s="546"/>
      <c r="AN6" s="547"/>
      <c r="AO6" s="546"/>
      <c r="AP6" s="135"/>
      <c r="AQ6" s="135"/>
      <c r="AR6" s="135"/>
      <c r="AS6" s="135"/>
    </row>
    <row r="7" spans="1:45" ht="13.5" customHeight="1" x14ac:dyDescent="0.15">
      <c r="B7" s="290" t="s">
        <v>304</v>
      </c>
      <c r="C7" s="315">
        <v>22</v>
      </c>
      <c r="D7" s="158" t="s">
        <v>305</v>
      </c>
      <c r="E7" s="362">
        <v>672</v>
      </c>
      <c r="F7" s="362">
        <v>862</v>
      </c>
      <c r="G7" s="362">
        <v>750</v>
      </c>
      <c r="H7" s="362">
        <v>79363</v>
      </c>
      <c r="I7" s="362">
        <v>368</v>
      </c>
      <c r="J7" s="362">
        <v>562</v>
      </c>
      <c r="K7" s="362">
        <v>482</v>
      </c>
      <c r="L7" s="362">
        <v>277627</v>
      </c>
      <c r="M7" s="362">
        <v>693</v>
      </c>
      <c r="N7" s="362">
        <v>952</v>
      </c>
      <c r="O7" s="362">
        <v>805</v>
      </c>
      <c r="P7" s="362">
        <v>85736</v>
      </c>
      <c r="Q7" s="362">
        <v>578</v>
      </c>
      <c r="R7" s="362">
        <v>840</v>
      </c>
      <c r="S7" s="362">
        <v>741</v>
      </c>
      <c r="T7" s="425">
        <v>274912</v>
      </c>
      <c r="V7" s="135"/>
      <c r="W7" s="139"/>
      <c r="X7" s="135"/>
      <c r="Y7" s="135"/>
      <c r="Z7" s="364"/>
      <c r="AA7" s="364"/>
      <c r="AB7" s="364"/>
      <c r="AC7" s="364"/>
      <c r="AD7" s="364"/>
      <c r="AE7" s="364"/>
      <c r="AF7" s="364"/>
      <c r="AG7" s="364"/>
      <c r="AH7" s="364"/>
      <c r="AI7" s="364"/>
      <c r="AJ7" s="364"/>
      <c r="AK7" s="364"/>
      <c r="AL7" s="364"/>
      <c r="AM7" s="364"/>
      <c r="AN7" s="364"/>
      <c r="AO7" s="364"/>
      <c r="AP7" s="135"/>
      <c r="AQ7" s="135"/>
      <c r="AR7" s="135"/>
      <c r="AS7" s="135"/>
    </row>
    <row r="8" spans="1:45" ht="13.5" customHeight="1" x14ac:dyDescent="0.15">
      <c r="B8" s="293"/>
      <c r="C8" s="349">
        <v>23</v>
      </c>
      <c r="D8" s="160"/>
      <c r="E8" s="162">
        <v>703.5</v>
      </c>
      <c r="F8" s="162">
        <v>891.45</v>
      </c>
      <c r="G8" s="162">
        <v>825.00484333996712</v>
      </c>
      <c r="H8" s="162">
        <v>87952</v>
      </c>
      <c r="I8" s="162">
        <v>441</v>
      </c>
      <c r="J8" s="162">
        <v>627.9</v>
      </c>
      <c r="K8" s="162">
        <v>515.60213213053464</v>
      </c>
      <c r="L8" s="162">
        <v>233465.09999999998</v>
      </c>
      <c r="M8" s="162">
        <v>756</v>
      </c>
      <c r="N8" s="162">
        <v>929.25</v>
      </c>
      <c r="O8" s="162">
        <v>851.82957890489581</v>
      </c>
      <c r="P8" s="162">
        <v>84539</v>
      </c>
      <c r="Q8" s="162">
        <v>672</v>
      </c>
      <c r="R8" s="162">
        <v>903</v>
      </c>
      <c r="S8" s="162">
        <v>848.16181062504938</v>
      </c>
      <c r="T8" s="163">
        <v>177221.7</v>
      </c>
      <c r="V8" s="135"/>
      <c r="W8" s="139"/>
      <c r="X8" s="135"/>
      <c r="Y8" s="135"/>
      <c r="Z8" s="364"/>
      <c r="AA8" s="364"/>
      <c r="AB8" s="364"/>
      <c r="AC8" s="364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135"/>
      <c r="AQ8" s="135"/>
      <c r="AR8" s="135"/>
      <c r="AS8" s="135"/>
    </row>
    <row r="9" spans="1:45" ht="13.5" customHeight="1" x14ac:dyDescent="0.15">
      <c r="B9" s="293"/>
      <c r="C9" s="349">
        <v>24</v>
      </c>
      <c r="D9" s="160"/>
      <c r="E9" s="164">
        <v>617.4</v>
      </c>
      <c r="F9" s="164">
        <v>829.5</v>
      </c>
      <c r="G9" s="165">
        <v>664.38953642806291</v>
      </c>
      <c r="H9" s="164">
        <v>55459.600000000006</v>
      </c>
      <c r="I9" s="164">
        <v>399</v>
      </c>
      <c r="J9" s="165">
        <v>525</v>
      </c>
      <c r="K9" s="164">
        <v>438.07395171699881</v>
      </c>
      <c r="L9" s="164">
        <v>369858.99999999988</v>
      </c>
      <c r="M9" s="164">
        <v>579.6</v>
      </c>
      <c r="N9" s="164">
        <v>872</v>
      </c>
      <c r="O9" s="164">
        <v>696.16624181049099</v>
      </c>
      <c r="P9" s="164">
        <v>83275.900000000009</v>
      </c>
      <c r="Q9" s="164">
        <v>525</v>
      </c>
      <c r="R9" s="165">
        <v>840</v>
      </c>
      <c r="S9" s="164">
        <v>668.98023680555036</v>
      </c>
      <c r="T9" s="165">
        <v>127448.9</v>
      </c>
      <c r="V9" s="135"/>
      <c r="W9" s="139"/>
      <c r="X9" s="135"/>
      <c r="Y9" s="135"/>
      <c r="Z9" s="364"/>
      <c r="AA9" s="364"/>
      <c r="AB9" s="364"/>
      <c r="AC9" s="364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135"/>
      <c r="AQ9" s="135"/>
      <c r="AR9" s="135"/>
      <c r="AS9" s="135"/>
    </row>
    <row r="10" spans="1:45" ht="13.5" customHeight="1" x14ac:dyDescent="0.15">
      <c r="B10" s="367"/>
      <c r="C10" s="318">
        <v>25</v>
      </c>
      <c r="D10" s="166"/>
      <c r="E10" s="368">
        <v>620.55000000000007</v>
      </c>
      <c r="F10" s="368">
        <v>1011.1500000000001</v>
      </c>
      <c r="G10" s="368">
        <v>772.68747963131636</v>
      </c>
      <c r="H10" s="368">
        <v>55755.4</v>
      </c>
      <c r="I10" s="368">
        <v>441</v>
      </c>
      <c r="J10" s="368">
        <v>598.5</v>
      </c>
      <c r="K10" s="368">
        <v>497.36053612759633</v>
      </c>
      <c r="L10" s="368">
        <v>540607.1</v>
      </c>
      <c r="M10" s="368">
        <v>661.5</v>
      </c>
      <c r="N10" s="368">
        <v>976.5</v>
      </c>
      <c r="O10" s="368">
        <v>743.29009299594179</v>
      </c>
      <c r="P10" s="368">
        <v>117707.4</v>
      </c>
      <c r="Q10" s="368">
        <v>624.75</v>
      </c>
      <c r="R10" s="368">
        <v>1013.25</v>
      </c>
      <c r="S10" s="368">
        <v>756.17475653719782</v>
      </c>
      <c r="T10" s="369">
        <v>137760.90000000002</v>
      </c>
      <c r="V10" s="135"/>
      <c r="W10" s="139"/>
      <c r="X10" s="135"/>
      <c r="Y10" s="135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35"/>
      <c r="AQ10" s="135"/>
      <c r="AR10" s="135"/>
      <c r="AS10" s="135"/>
    </row>
    <row r="11" spans="1:45" ht="13.5" customHeight="1" x14ac:dyDescent="0.15">
      <c r="A11" s="135"/>
      <c r="B11" s="293"/>
      <c r="C11" s="349">
        <v>5</v>
      </c>
      <c r="D11" s="160"/>
      <c r="E11" s="248">
        <v>703.5</v>
      </c>
      <c r="F11" s="248">
        <v>784.35</v>
      </c>
      <c r="G11" s="248">
        <v>727.22171353826047</v>
      </c>
      <c r="H11" s="248">
        <v>5184.3</v>
      </c>
      <c r="I11" s="248">
        <v>504</v>
      </c>
      <c r="J11" s="248">
        <v>577.5</v>
      </c>
      <c r="K11" s="248">
        <v>524.7088962152892</v>
      </c>
      <c r="L11" s="248">
        <v>51546.7</v>
      </c>
      <c r="M11" s="248">
        <v>693</v>
      </c>
      <c r="N11" s="248">
        <v>834.75</v>
      </c>
      <c r="O11" s="248">
        <v>739.34212271240403</v>
      </c>
      <c r="P11" s="248">
        <v>6633.4</v>
      </c>
      <c r="Q11" s="248">
        <v>680.4</v>
      </c>
      <c r="R11" s="248">
        <v>788.55000000000007</v>
      </c>
      <c r="S11" s="248">
        <v>717.67770877635917</v>
      </c>
      <c r="T11" s="366">
        <v>17370.099999999999</v>
      </c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</row>
    <row r="12" spans="1:45" ht="13.5" customHeight="1" x14ac:dyDescent="0.15">
      <c r="A12" s="135"/>
      <c r="B12" s="293"/>
      <c r="C12" s="349">
        <v>6</v>
      </c>
      <c r="D12" s="160"/>
      <c r="E12" s="248">
        <v>714</v>
      </c>
      <c r="F12" s="248">
        <v>819</v>
      </c>
      <c r="G12" s="248">
        <v>761.71396154798242</v>
      </c>
      <c r="H12" s="248">
        <v>2322</v>
      </c>
      <c r="I12" s="248">
        <v>525</v>
      </c>
      <c r="J12" s="248">
        <v>567</v>
      </c>
      <c r="K12" s="248">
        <v>529.46942775019613</v>
      </c>
      <c r="L12" s="248">
        <v>33239.4</v>
      </c>
      <c r="M12" s="248">
        <v>682.5</v>
      </c>
      <c r="N12" s="248">
        <v>842.1</v>
      </c>
      <c r="O12" s="248">
        <v>702.2886905436975</v>
      </c>
      <c r="P12" s="248">
        <v>14533</v>
      </c>
      <c r="Q12" s="248">
        <v>703.5</v>
      </c>
      <c r="R12" s="248">
        <v>812.7</v>
      </c>
      <c r="S12" s="248">
        <v>722.10767148534217</v>
      </c>
      <c r="T12" s="366">
        <v>9553.1</v>
      </c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</row>
    <row r="13" spans="1:45" ht="13.5" customHeight="1" x14ac:dyDescent="0.15">
      <c r="A13" s="135"/>
      <c r="B13" s="293"/>
      <c r="C13" s="349">
        <v>7</v>
      </c>
      <c r="D13" s="160"/>
      <c r="E13" s="248">
        <v>714</v>
      </c>
      <c r="F13" s="248">
        <v>802.2</v>
      </c>
      <c r="G13" s="248">
        <v>747.19089574155657</v>
      </c>
      <c r="H13" s="248">
        <v>2361.9</v>
      </c>
      <c r="I13" s="248">
        <v>525</v>
      </c>
      <c r="J13" s="248">
        <v>577.5</v>
      </c>
      <c r="K13" s="248">
        <v>529.95678741951042</v>
      </c>
      <c r="L13" s="248">
        <v>57891.199999999997</v>
      </c>
      <c r="M13" s="248">
        <v>677.25</v>
      </c>
      <c r="N13" s="248">
        <v>787.5</v>
      </c>
      <c r="O13" s="248">
        <v>753.70784379815109</v>
      </c>
      <c r="P13" s="248">
        <v>16954.2</v>
      </c>
      <c r="Q13" s="248">
        <v>703.5</v>
      </c>
      <c r="R13" s="248">
        <v>781.2</v>
      </c>
      <c r="S13" s="248">
        <v>718.53032080027594</v>
      </c>
      <c r="T13" s="366">
        <v>8425.2999999999993</v>
      </c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</row>
    <row r="14" spans="1:45" ht="13.5" customHeight="1" x14ac:dyDescent="0.15">
      <c r="A14" s="135"/>
      <c r="B14" s="293"/>
      <c r="C14" s="349">
        <v>8</v>
      </c>
      <c r="D14" s="160"/>
      <c r="E14" s="248">
        <v>714</v>
      </c>
      <c r="F14" s="248">
        <v>798</v>
      </c>
      <c r="G14" s="248">
        <v>742.77413649604671</v>
      </c>
      <c r="H14" s="248">
        <v>3355</v>
      </c>
      <c r="I14" s="248">
        <v>522.9</v>
      </c>
      <c r="J14" s="248">
        <v>598.5</v>
      </c>
      <c r="K14" s="248">
        <v>529.25352436408218</v>
      </c>
      <c r="L14" s="248">
        <v>49464.9</v>
      </c>
      <c r="M14" s="248">
        <v>672</v>
      </c>
      <c r="N14" s="248">
        <v>787.5</v>
      </c>
      <c r="O14" s="248">
        <v>753.45907072225009</v>
      </c>
      <c r="P14" s="248">
        <v>11020.2</v>
      </c>
      <c r="Q14" s="248">
        <v>724.5</v>
      </c>
      <c r="R14" s="248">
        <v>787.5</v>
      </c>
      <c r="S14" s="248">
        <v>746.00344685667255</v>
      </c>
      <c r="T14" s="366">
        <v>11300.7</v>
      </c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</row>
    <row r="15" spans="1:45" ht="13.5" customHeight="1" x14ac:dyDescent="0.15">
      <c r="A15" s="135"/>
      <c r="B15" s="293"/>
      <c r="C15" s="349">
        <v>9</v>
      </c>
      <c r="D15" s="160"/>
      <c r="E15" s="248">
        <v>752.85</v>
      </c>
      <c r="F15" s="248">
        <v>945</v>
      </c>
      <c r="G15" s="248">
        <v>819.64261045426258</v>
      </c>
      <c r="H15" s="248">
        <v>5306.7</v>
      </c>
      <c r="I15" s="248">
        <v>540.75</v>
      </c>
      <c r="J15" s="248">
        <v>564.9</v>
      </c>
      <c r="K15" s="248">
        <v>545.05206165336597</v>
      </c>
      <c r="L15" s="248">
        <v>41964.1</v>
      </c>
      <c r="M15" s="248">
        <v>693</v>
      </c>
      <c r="N15" s="248">
        <v>903</v>
      </c>
      <c r="O15" s="248">
        <v>761.2203306366514</v>
      </c>
      <c r="P15" s="248">
        <v>8896.5</v>
      </c>
      <c r="Q15" s="248">
        <v>724.5</v>
      </c>
      <c r="R15" s="248">
        <v>890.40000000000009</v>
      </c>
      <c r="S15" s="248">
        <v>768.7518667432513</v>
      </c>
      <c r="T15" s="366">
        <v>16020</v>
      </c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</row>
    <row r="16" spans="1:45" ht="13.5" customHeight="1" x14ac:dyDescent="0.15">
      <c r="A16" s="135"/>
      <c r="B16" s="293"/>
      <c r="C16" s="349">
        <v>10</v>
      </c>
      <c r="D16" s="160"/>
      <c r="E16" s="248">
        <v>756</v>
      </c>
      <c r="F16" s="248">
        <v>931.35</v>
      </c>
      <c r="G16" s="248">
        <v>845.06772313028091</v>
      </c>
      <c r="H16" s="248">
        <v>3477</v>
      </c>
      <c r="I16" s="248">
        <v>525</v>
      </c>
      <c r="J16" s="248">
        <v>577.5</v>
      </c>
      <c r="K16" s="248">
        <v>533.67207497866877</v>
      </c>
      <c r="L16" s="248">
        <v>34348.699999999997</v>
      </c>
      <c r="M16" s="248">
        <v>702.45</v>
      </c>
      <c r="N16" s="248">
        <v>892.5</v>
      </c>
      <c r="O16" s="248">
        <v>740.619695552846</v>
      </c>
      <c r="P16" s="248">
        <v>13281.5</v>
      </c>
      <c r="Q16" s="248">
        <v>735</v>
      </c>
      <c r="R16" s="248">
        <v>889.35</v>
      </c>
      <c r="S16" s="248">
        <v>756.42032029755296</v>
      </c>
      <c r="T16" s="366">
        <v>12013</v>
      </c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</row>
    <row r="17" spans="1:45" ht="13.5" customHeight="1" x14ac:dyDescent="0.15">
      <c r="A17" s="135"/>
      <c r="B17" s="293"/>
      <c r="C17" s="349">
        <v>11</v>
      </c>
      <c r="D17" s="160"/>
      <c r="E17" s="248">
        <v>792.75</v>
      </c>
      <c r="F17" s="248">
        <v>945</v>
      </c>
      <c r="G17" s="248">
        <v>855.73336619024133</v>
      </c>
      <c r="H17" s="248">
        <v>3800.4</v>
      </c>
      <c r="I17" s="248">
        <v>525</v>
      </c>
      <c r="J17" s="248">
        <v>564.9</v>
      </c>
      <c r="K17" s="248">
        <v>534.55446303257133</v>
      </c>
      <c r="L17" s="248">
        <v>54817.599999999999</v>
      </c>
      <c r="M17" s="248">
        <v>735</v>
      </c>
      <c r="N17" s="248">
        <v>909.30000000000007</v>
      </c>
      <c r="O17" s="248">
        <v>805.45166666666694</v>
      </c>
      <c r="P17" s="248">
        <v>7361.8</v>
      </c>
      <c r="Q17" s="248">
        <v>777</v>
      </c>
      <c r="R17" s="248">
        <v>903</v>
      </c>
      <c r="S17" s="248">
        <v>832.18224299065434</v>
      </c>
      <c r="T17" s="366">
        <v>14491.2</v>
      </c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</row>
    <row r="18" spans="1:45" ht="13.5" customHeight="1" x14ac:dyDescent="0.15">
      <c r="A18" s="135"/>
      <c r="B18" s="293"/>
      <c r="C18" s="349">
        <v>12</v>
      </c>
      <c r="D18" s="160"/>
      <c r="E18" s="248">
        <v>850.5</v>
      </c>
      <c r="F18" s="248">
        <v>1011.1500000000001</v>
      </c>
      <c r="G18" s="248">
        <v>925.03908475454102</v>
      </c>
      <c r="H18" s="248">
        <v>3844.6</v>
      </c>
      <c r="I18" s="248">
        <v>525</v>
      </c>
      <c r="J18" s="248">
        <v>598.5</v>
      </c>
      <c r="K18" s="248">
        <v>537.78199290253679</v>
      </c>
      <c r="L18" s="248">
        <v>52258.3</v>
      </c>
      <c r="M18" s="248">
        <v>777</v>
      </c>
      <c r="N18" s="248">
        <v>976.5</v>
      </c>
      <c r="O18" s="248">
        <v>853.74927818132073</v>
      </c>
      <c r="P18" s="248">
        <v>7892.3</v>
      </c>
      <c r="Q18" s="248">
        <v>814.80000000000007</v>
      </c>
      <c r="R18" s="248">
        <v>1013.25</v>
      </c>
      <c r="S18" s="248">
        <v>880.54014694936018</v>
      </c>
      <c r="T18" s="366">
        <v>22935.9</v>
      </c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</row>
    <row r="19" spans="1:45" ht="13.5" customHeight="1" x14ac:dyDescent="0.15">
      <c r="A19" s="135"/>
      <c r="B19" s="293" t="s">
        <v>267</v>
      </c>
      <c r="C19" s="349">
        <v>1</v>
      </c>
      <c r="D19" s="160" t="s">
        <v>268</v>
      </c>
      <c r="E19" s="248">
        <v>840</v>
      </c>
      <c r="F19" s="248">
        <v>924</v>
      </c>
      <c r="G19" s="248">
        <v>862.25735015772887</v>
      </c>
      <c r="H19" s="248">
        <v>4547.3999999999996</v>
      </c>
      <c r="I19" s="248">
        <v>525</v>
      </c>
      <c r="J19" s="248">
        <v>598.5</v>
      </c>
      <c r="K19" s="248">
        <v>538.87078964174611</v>
      </c>
      <c r="L19" s="248">
        <v>37157</v>
      </c>
      <c r="M19" s="248">
        <v>787.5</v>
      </c>
      <c r="N19" s="248">
        <v>924</v>
      </c>
      <c r="O19" s="248">
        <v>860.41346695525851</v>
      </c>
      <c r="P19" s="248">
        <v>10955.9</v>
      </c>
      <c r="Q19" s="248">
        <v>819</v>
      </c>
      <c r="R19" s="248">
        <v>924</v>
      </c>
      <c r="S19" s="248">
        <v>870.85169573539258</v>
      </c>
      <c r="T19" s="366">
        <v>16492.8</v>
      </c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</row>
    <row r="20" spans="1:45" ht="13.5" customHeight="1" x14ac:dyDescent="0.15">
      <c r="A20" s="135"/>
      <c r="B20" s="293"/>
      <c r="C20" s="349">
        <v>2</v>
      </c>
      <c r="D20" s="160"/>
      <c r="E20" s="248">
        <v>778.05000000000007</v>
      </c>
      <c r="F20" s="248">
        <v>935.55000000000007</v>
      </c>
      <c r="G20" s="248">
        <v>841.33233701782092</v>
      </c>
      <c r="H20" s="248">
        <v>3245.1</v>
      </c>
      <c r="I20" s="248">
        <v>514.5</v>
      </c>
      <c r="J20" s="248">
        <v>598.5</v>
      </c>
      <c r="K20" s="248">
        <v>532.10230803672141</v>
      </c>
      <c r="L20" s="248">
        <v>50213</v>
      </c>
      <c r="M20" s="248">
        <v>766.5</v>
      </c>
      <c r="N20" s="248">
        <v>934.5</v>
      </c>
      <c r="O20" s="248">
        <v>840.8101737597583</v>
      </c>
      <c r="P20" s="248">
        <v>6178.4</v>
      </c>
      <c r="Q20" s="248">
        <v>787.5</v>
      </c>
      <c r="R20" s="248">
        <v>945</v>
      </c>
      <c r="S20" s="248">
        <v>891.07005923045608</v>
      </c>
      <c r="T20" s="366">
        <v>13692.7</v>
      </c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</row>
    <row r="21" spans="1:45" ht="13.5" customHeight="1" x14ac:dyDescent="0.15">
      <c r="A21" s="135"/>
      <c r="B21" s="293"/>
      <c r="C21" s="349">
        <v>3</v>
      </c>
      <c r="D21" s="160"/>
      <c r="E21" s="248">
        <v>735</v>
      </c>
      <c r="F21" s="248">
        <v>926.1</v>
      </c>
      <c r="G21" s="248">
        <v>867.48991824361542</v>
      </c>
      <c r="H21" s="248">
        <v>3891.9</v>
      </c>
      <c r="I21" s="248">
        <v>525</v>
      </c>
      <c r="J21" s="248">
        <v>588</v>
      </c>
      <c r="K21" s="248">
        <v>534.20103964295106</v>
      </c>
      <c r="L21" s="248">
        <v>54453.599999999999</v>
      </c>
      <c r="M21" s="248">
        <v>787.5</v>
      </c>
      <c r="N21" s="248">
        <v>924</v>
      </c>
      <c r="O21" s="248">
        <v>853.76715190225991</v>
      </c>
      <c r="P21" s="248">
        <v>11818</v>
      </c>
      <c r="Q21" s="248">
        <v>787.5</v>
      </c>
      <c r="R21" s="248">
        <v>1004.85</v>
      </c>
      <c r="S21" s="248">
        <v>895.37056091520833</v>
      </c>
      <c r="T21" s="366">
        <v>18633.7</v>
      </c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</row>
    <row r="22" spans="1:45" ht="13.5" customHeight="1" x14ac:dyDescent="0.15">
      <c r="A22" s="135"/>
      <c r="B22" s="293"/>
      <c r="C22" s="349">
        <v>4</v>
      </c>
      <c r="D22" s="160"/>
      <c r="E22" s="248">
        <v>896.4</v>
      </c>
      <c r="F22" s="248">
        <v>1080</v>
      </c>
      <c r="G22" s="248">
        <v>941.0834178466979</v>
      </c>
      <c r="H22" s="248">
        <v>5396.6</v>
      </c>
      <c r="I22" s="248">
        <v>582.12</v>
      </c>
      <c r="J22" s="248">
        <v>745.2</v>
      </c>
      <c r="K22" s="248">
        <v>628.10976727305706</v>
      </c>
      <c r="L22" s="248">
        <v>36689.699999999997</v>
      </c>
      <c r="M22" s="248">
        <v>810</v>
      </c>
      <c r="N22" s="248">
        <v>1058.4000000000001</v>
      </c>
      <c r="O22" s="248">
        <v>946.2394342065943</v>
      </c>
      <c r="P22" s="248">
        <v>9133.1</v>
      </c>
      <c r="Q22" s="248">
        <v>918</v>
      </c>
      <c r="R22" s="248">
        <v>1042.2</v>
      </c>
      <c r="S22" s="248">
        <v>977.39301094246389</v>
      </c>
      <c r="T22" s="366">
        <v>10677.1</v>
      </c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</row>
    <row r="23" spans="1:45" ht="13.5" customHeight="1" x14ac:dyDescent="0.15">
      <c r="A23" s="135"/>
      <c r="B23" s="367"/>
      <c r="C23" s="318">
        <v>5</v>
      </c>
      <c r="D23" s="166"/>
      <c r="E23" s="368">
        <v>896.4</v>
      </c>
      <c r="F23" s="368">
        <v>1080</v>
      </c>
      <c r="G23" s="368">
        <v>981.7300666838596</v>
      </c>
      <c r="H23" s="368">
        <v>3483.2</v>
      </c>
      <c r="I23" s="368">
        <v>648</v>
      </c>
      <c r="J23" s="368">
        <v>777.6</v>
      </c>
      <c r="K23" s="368">
        <v>710.32623864365587</v>
      </c>
      <c r="L23" s="368">
        <v>28981.5</v>
      </c>
      <c r="M23" s="368">
        <v>918</v>
      </c>
      <c r="N23" s="368">
        <v>1084.32</v>
      </c>
      <c r="O23" s="368">
        <v>1001.3875273934005</v>
      </c>
      <c r="P23" s="368">
        <v>12954.3</v>
      </c>
      <c r="Q23" s="368">
        <v>1026</v>
      </c>
      <c r="R23" s="368">
        <v>1058.4000000000001</v>
      </c>
      <c r="S23" s="368">
        <v>1041.8295025728989</v>
      </c>
      <c r="T23" s="369">
        <v>17807.599999999999</v>
      </c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</row>
    <row r="24" spans="1:45" ht="13.5" customHeight="1" x14ac:dyDescent="0.15">
      <c r="B24" s="161"/>
      <c r="C24" s="372" t="s">
        <v>261</v>
      </c>
      <c r="D24" s="371"/>
      <c r="E24" s="543" t="s">
        <v>349</v>
      </c>
      <c r="F24" s="549"/>
      <c r="G24" s="549"/>
      <c r="H24" s="550"/>
      <c r="I24" s="543" t="s">
        <v>229</v>
      </c>
      <c r="J24" s="549"/>
      <c r="K24" s="549"/>
      <c r="L24" s="550"/>
      <c r="M24" s="159"/>
      <c r="N24" s="135"/>
      <c r="O24" s="135"/>
      <c r="P24" s="135"/>
      <c r="Q24" s="135"/>
      <c r="R24" s="135"/>
      <c r="S24" s="135"/>
      <c r="T24" s="135"/>
      <c r="V24" s="135"/>
      <c r="W24" s="135"/>
      <c r="X24" s="388"/>
      <c r="Y24" s="389"/>
      <c r="Z24" s="542"/>
      <c r="AA24" s="542"/>
      <c r="AB24" s="542"/>
      <c r="AC24" s="542"/>
      <c r="AD24" s="542"/>
      <c r="AE24" s="542"/>
      <c r="AF24" s="542"/>
      <c r="AG24" s="542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</row>
    <row r="25" spans="1:45" ht="13.5" customHeight="1" x14ac:dyDescent="0.15">
      <c r="B25" s="370" t="s">
        <v>264</v>
      </c>
      <c r="C25" s="469"/>
      <c r="D25" s="354"/>
      <c r="E25" s="544" t="s">
        <v>140</v>
      </c>
      <c r="F25" s="544" t="s">
        <v>98</v>
      </c>
      <c r="G25" s="545" t="s">
        <v>175</v>
      </c>
      <c r="H25" s="544" t="s">
        <v>100</v>
      </c>
      <c r="I25" s="544" t="s">
        <v>140</v>
      </c>
      <c r="J25" s="544" t="s">
        <v>98</v>
      </c>
      <c r="K25" s="545" t="s">
        <v>175</v>
      </c>
      <c r="L25" s="544" t="s">
        <v>100</v>
      </c>
      <c r="M25" s="159"/>
      <c r="N25" s="135"/>
      <c r="O25" s="135"/>
      <c r="P25" s="135"/>
      <c r="Q25" s="135"/>
      <c r="R25" s="135"/>
      <c r="S25" s="135"/>
      <c r="T25" s="364"/>
      <c r="U25" s="135"/>
      <c r="V25" s="135"/>
      <c r="W25" s="389"/>
      <c r="X25" s="389"/>
      <c r="Y25" s="389"/>
      <c r="Z25" s="546"/>
      <c r="AA25" s="546"/>
      <c r="AB25" s="547"/>
      <c r="AC25" s="546"/>
      <c r="AD25" s="546"/>
      <c r="AE25" s="546"/>
      <c r="AF25" s="547"/>
      <c r="AG25" s="546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</row>
    <row r="26" spans="1:45" ht="13.5" customHeight="1" x14ac:dyDescent="0.15">
      <c r="B26" s="290" t="s">
        <v>304</v>
      </c>
      <c r="C26" s="315">
        <v>22</v>
      </c>
      <c r="D26" s="158" t="s">
        <v>305</v>
      </c>
      <c r="E26" s="362">
        <v>399</v>
      </c>
      <c r="F26" s="362">
        <v>651</v>
      </c>
      <c r="G26" s="362">
        <v>491</v>
      </c>
      <c r="H26" s="362">
        <v>356883</v>
      </c>
      <c r="I26" s="362">
        <v>704</v>
      </c>
      <c r="J26" s="362">
        <v>945</v>
      </c>
      <c r="K26" s="362">
        <v>844</v>
      </c>
      <c r="L26" s="425">
        <v>35811</v>
      </c>
      <c r="M26" s="159"/>
      <c r="N26" s="135"/>
      <c r="O26" s="135"/>
      <c r="P26" s="135"/>
      <c r="Q26" s="135"/>
      <c r="R26" s="135"/>
      <c r="S26" s="135"/>
      <c r="T26" s="364"/>
      <c r="U26" s="135"/>
      <c r="V26" s="135"/>
      <c r="W26" s="139"/>
      <c r="X26" s="135"/>
      <c r="Y26" s="135"/>
      <c r="Z26" s="364"/>
      <c r="AA26" s="364"/>
      <c r="AB26" s="364"/>
      <c r="AC26" s="364"/>
      <c r="AD26" s="364"/>
      <c r="AE26" s="364"/>
      <c r="AF26" s="364"/>
      <c r="AG26" s="364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</row>
    <row r="27" spans="1:45" ht="13.5" customHeight="1" x14ac:dyDescent="0.15">
      <c r="B27" s="293"/>
      <c r="C27" s="349">
        <v>23</v>
      </c>
      <c r="D27" s="160"/>
      <c r="E27" s="283">
        <v>462</v>
      </c>
      <c r="F27" s="283">
        <v>714</v>
      </c>
      <c r="G27" s="283">
        <v>535.01729826075541</v>
      </c>
      <c r="H27" s="283">
        <v>454782.89999999991</v>
      </c>
      <c r="I27" s="283">
        <v>735</v>
      </c>
      <c r="J27" s="283">
        <v>1029</v>
      </c>
      <c r="K27" s="283">
        <v>886.83511957027008</v>
      </c>
      <c r="L27" s="551">
        <v>38550.700000000004</v>
      </c>
      <c r="M27" s="159"/>
      <c r="N27" s="135"/>
      <c r="O27" s="183"/>
      <c r="P27" s="183"/>
      <c r="Q27" s="183"/>
      <c r="R27" s="183"/>
      <c r="S27" s="183"/>
      <c r="T27" s="183"/>
      <c r="U27" s="183"/>
      <c r="V27" s="135"/>
      <c r="W27" s="139"/>
      <c r="X27" s="135"/>
      <c r="Y27" s="135"/>
      <c r="Z27" s="364"/>
      <c r="AA27" s="364"/>
      <c r="AB27" s="364"/>
      <c r="AC27" s="364"/>
      <c r="AD27" s="364"/>
      <c r="AE27" s="364"/>
      <c r="AF27" s="364"/>
      <c r="AG27" s="364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</row>
    <row r="28" spans="1:45" ht="13.5" customHeight="1" x14ac:dyDescent="0.15">
      <c r="B28" s="293"/>
      <c r="C28" s="349">
        <v>24</v>
      </c>
      <c r="D28" s="160"/>
      <c r="E28" s="164">
        <v>409.5</v>
      </c>
      <c r="F28" s="164">
        <v>564.9</v>
      </c>
      <c r="G28" s="164">
        <v>439.06753175274991</v>
      </c>
      <c r="H28" s="164">
        <v>578626.1</v>
      </c>
      <c r="I28" s="164">
        <v>640.5</v>
      </c>
      <c r="J28" s="164">
        <v>890.40000000000009</v>
      </c>
      <c r="K28" s="164">
        <v>773.42402440837486</v>
      </c>
      <c r="L28" s="165">
        <v>22295.799999999996</v>
      </c>
      <c r="M28" s="159"/>
      <c r="N28" s="135"/>
      <c r="O28" s="183"/>
      <c r="P28" s="183"/>
      <c r="Q28" s="183"/>
      <c r="R28" s="183"/>
      <c r="S28" s="183"/>
      <c r="T28" s="183"/>
      <c r="U28" s="183"/>
      <c r="V28" s="135"/>
      <c r="W28" s="139"/>
      <c r="X28" s="135"/>
      <c r="Y28" s="135"/>
      <c r="Z28" s="364"/>
      <c r="AA28" s="364"/>
      <c r="AB28" s="364"/>
      <c r="AC28" s="364"/>
      <c r="AD28" s="364"/>
      <c r="AE28" s="364"/>
      <c r="AF28" s="364"/>
      <c r="AG28" s="364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</row>
    <row r="29" spans="1:45" ht="13.5" customHeight="1" x14ac:dyDescent="0.15">
      <c r="B29" s="367"/>
      <c r="C29" s="318">
        <v>25</v>
      </c>
      <c r="D29" s="166"/>
      <c r="E29" s="368">
        <v>441</v>
      </c>
      <c r="F29" s="368">
        <v>661.5</v>
      </c>
      <c r="G29" s="368">
        <v>546.61985263340944</v>
      </c>
      <c r="H29" s="369">
        <v>713834.20000000007</v>
      </c>
      <c r="I29" s="368">
        <v>682.5</v>
      </c>
      <c r="J29" s="368">
        <v>892.5</v>
      </c>
      <c r="K29" s="368">
        <v>829.85728004058581</v>
      </c>
      <c r="L29" s="369">
        <v>21938.3</v>
      </c>
      <c r="M29" s="135"/>
      <c r="N29" s="135"/>
      <c r="O29" s="183"/>
      <c r="P29" s="183"/>
      <c r="Q29" s="183"/>
      <c r="R29" s="183"/>
      <c r="S29" s="183"/>
      <c r="T29" s="183"/>
      <c r="U29" s="183"/>
      <c r="V29" s="135"/>
      <c r="W29" s="139"/>
      <c r="X29" s="135"/>
      <c r="Y29" s="135"/>
      <c r="Z29" s="312"/>
      <c r="AA29" s="312"/>
      <c r="AB29" s="312"/>
      <c r="AC29" s="312"/>
      <c r="AD29" s="312"/>
      <c r="AE29" s="312"/>
      <c r="AF29" s="312"/>
      <c r="AG29" s="312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</row>
    <row r="30" spans="1:45" ht="13.5" customHeight="1" x14ac:dyDescent="0.15">
      <c r="B30" s="293"/>
      <c r="C30" s="349">
        <v>5</v>
      </c>
      <c r="D30" s="160"/>
      <c r="E30" s="248">
        <v>525</v>
      </c>
      <c r="F30" s="248">
        <v>661.5</v>
      </c>
      <c r="G30" s="248">
        <v>559.04366822631721</v>
      </c>
      <c r="H30" s="248">
        <v>84552.8</v>
      </c>
      <c r="I30" s="248">
        <v>840</v>
      </c>
      <c r="J30" s="248">
        <v>840</v>
      </c>
      <c r="K30" s="248">
        <v>840</v>
      </c>
      <c r="L30" s="366">
        <v>6231</v>
      </c>
      <c r="M30" s="135"/>
      <c r="N30" s="135"/>
      <c r="O30" s="135"/>
      <c r="P30" s="135"/>
      <c r="Q30" s="135"/>
      <c r="R30" s="135"/>
      <c r="S30" s="135"/>
      <c r="T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</row>
    <row r="31" spans="1:45" ht="13.5" customHeight="1" x14ac:dyDescent="0.15">
      <c r="B31" s="293"/>
      <c r="C31" s="349">
        <v>6</v>
      </c>
      <c r="D31" s="160"/>
      <c r="E31" s="248">
        <v>546</v>
      </c>
      <c r="F31" s="248">
        <v>638.4</v>
      </c>
      <c r="G31" s="248">
        <v>564.85990618126732</v>
      </c>
      <c r="H31" s="248">
        <v>45969.7</v>
      </c>
      <c r="I31" s="248">
        <v>714</v>
      </c>
      <c r="J31" s="248">
        <v>890.40000000000009</v>
      </c>
      <c r="K31" s="248">
        <v>803.59160419790112</v>
      </c>
      <c r="L31" s="366">
        <v>1334</v>
      </c>
      <c r="M31" s="135"/>
      <c r="N31" s="135"/>
      <c r="O31" s="135"/>
      <c r="P31" s="135"/>
      <c r="Q31" s="135"/>
      <c r="R31" s="135"/>
      <c r="S31" s="135"/>
      <c r="T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</row>
    <row r="32" spans="1:45" ht="13.5" customHeight="1" x14ac:dyDescent="0.15">
      <c r="B32" s="293"/>
      <c r="C32" s="349">
        <v>7</v>
      </c>
      <c r="D32" s="160"/>
      <c r="E32" s="248">
        <v>546</v>
      </c>
      <c r="F32" s="248">
        <v>609</v>
      </c>
      <c r="G32" s="248">
        <v>568.63195601058032</v>
      </c>
      <c r="H32" s="248">
        <v>55367.4</v>
      </c>
      <c r="I32" s="248">
        <v>787.5</v>
      </c>
      <c r="J32" s="248">
        <v>890.40000000000009</v>
      </c>
      <c r="K32" s="248">
        <v>838.44009295920125</v>
      </c>
      <c r="L32" s="366">
        <v>1775.6</v>
      </c>
      <c r="M32" s="135"/>
      <c r="N32" s="135"/>
      <c r="O32" s="135"/>
      <c r="P32" s="135"/>
      <c r="Q32" s="135"/>
      <c r="R32" s="135"/>
      <c r="S32" s="135"/>
      <c r="T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</row>
    <row r="33" spans="2:45" ht="13.5" customHeight="1" x14ac:dyDescent="0.15">
      <c r="B33" s="293"/>
      <c r="C33" s="349">
        <v>8</v>
      </c>
      <c r="D33" s="160"/>
      <c r="E33" s="248">
        <v>548.1</v>
      </c>
      <c r="F33" s="248">
        <v>609</v>
      </c>
      <c r="G33" s="248">
        <v>572.14695445328277</v>
      </c>
      <c r="H33" s="248">
        <v>42909.5</v>
      </c>
      <c r="I33" s="248">
        <v>735</v>
      </c>
      <c r="J33" s="248">
        <v>892.5</v>
      </c>
      <c r="K33" s="248">
        <v>801.22359657469087</v>
      </c>
      <c r="L33" s="366">
        <v>315.3</v>
      </c>
      <c r="M33" s="135"/>
      <c r="N33" s="135"/>
      <c r="O33" s="135"/>
      <c r="P33" s="135"/>
      <c r="Q33" s="135"/>
      <c r="R33" s="135"/>
      <c r="S33" s="135"/>
      <c r="T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</row>
    <row r="34" spans="2:45" ht="13.5" customHeight="1" x14ac:dyDescent="0.15">
      <c r="B34" s="293"/>
      <c r="C34" s="349">
        <v>9</v>
      </c>
      <c r="D34" s="160"/>
      <c r="E34" s="248">
        <v>556.5</v>
      </c>
      <c r="F34" s="248">
        <v>593.25</v>
      </c>
      <c r="G34" s="248">
        <v>572.68790556825923</v>
      </c>
      <c r="H34" s="248">
        <v>54670.7</v>
      </c>
      <c r="I34" s="248">
        <v>819</v>
      </c>
      <c r="J34" s="248">
        <v>890.40000000000009</v>
      </c>
      <c r="K34" s="248">
        <v>839.76192064021336</v>
      </c>
      <c r="L34" s="366">
        <v>1197.5999999999999</v>
      </c>
      <c r="M34" s="135"/>
      <c r="N34" s="135"/>
      <c r="O34" s="135"/>
      <c r="P34" s="135"/>
      <c r="Q34" s="135"/>
      <c r="R34" s="135"/>
      <c r="S34" s="135"/>
      <c r="T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</row>
    <row r="35" spans="2:45" ht="13.5" customHeight="1" x14ac:dyDescent="0.15">
      <c r="B35" s="293"/>
      <c r="C35" s="349">
        <v>10</v>
      </c>
      <c r="D35" s="160"/>
      <c r="E35" s="248">
        <v>534.45000000000005</v>
      </c>
      <c r="F35" s="248">
        <v>622.65</v>
      </c>
      <c r="G35" s="248">
        <v>560.61598948499409</v>
      </c>
      <c r="H35" s="248">
        <v>60749.599999999999</v>
      </c>
      <c r="I35" s="248">
        <v>819</v>
      </c>
      <c r="J35" s="248">
        <v>890.40000000000009</v>
      </c>
      <c r="K35" s="248">
        <v>840.23534098151697</v>
      </c>
      <c r="L35" s="366">
        <v>2455.4</v>
      </c>
      <c r="M35" s="135"/>
      <c r="N35" s="135"/>
      <c r="O35" s="135"/>
      <c r="P35" s="135"/>
      <c r="Q35" s="135"/>
      <c r="R35" s="135"/>
      <c r="S35" s="135"/>
      <c r="T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</row>
    <row r="36" spans="2:45" ht="13.5" customHeight="1" x14ac:dyDescent="0.15">
      <c r="B36" s="293"/>
      <c r="C36" s="349">
        <v>11</v>
      </c>
      <c r="D36" s="160"/>
      <c r="E36" s="248">
        <v>546</v>
      </c>
      <c r="F36" s="248">
        <v>609</v>
      </c>
      <c r="G36" s="248">
        <v>564.98164723069942</v>
      </c>
      <c r="H36" s="248">
        <v>55874.1</v>
      </c>
      <c r="I36" s="248">
        <v>840</v>
      </c>
      <c r="J36" s="248">
        <v>890.40000000000009</v>
      </c>
      <c r="K36" s="248">
        <v>842.95025234318678</v>
      </c>
      <c r="L36" s="366">
        <v>2221.1</v>
      </c>
      <c r="M36" s="135"/>
      <c r="N36" s="135"/>
      <c r="O36" s="135"/>
      <c r="P36" s="135"/>
      <c r="Q36" s="135"/>
      <c r="R36" s="135"/>
      <c r="S36" s="135"/>
      <c r="T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</row>
    <row r="37" spans="2:45" ht="13.5" customHeight="1" x14ac:dyDescent="0.15">
      <c r="B37" s="293"/>
      <c r="C37" s="349">
        <v>12</v>
      </c>
      <c r="D37" s="160"/>
      <c r="E37" s="248">
        <v>562.80000000000007</v>
      </c>
      <c r="F37" s="248">
        <v>609</v>
      </c>
      <c r="G37" s="248">
        <v>574.68249220658834</v>
      </c>
      <c r="H37" s="248">
        <v>41901.300000000003</v>
      </c>
      <c r="I37" s="248">
        <v>819</v>
      </c>
      <c r="J37" s="248">
        <v>890.40000000000009</v>
      </c>
      <c r="K37" s="248">
        <v>859.44701986754956</v>
      </c>
      <c r="L37" s="366">
        <v>289</v>
      </c>
      <c r="M37" s="135"/>
      <c r="N37" s="135"/>
      <c r="O37" s="135"/>
      <c r="P37" s="135"/>
      <c r="Q37" s="135"/>
      <c r="R37" s="135"/>
      <c r="S37" s="135"/>
      <c r="T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</row>
    <row r="38" spans="2:45" ht="13.5" customHeight="1" x14ac:dyDescent="0.15">
      <c r="B38" s="293" t="s">
        <v>267</v>
      </c>
      <c r="C38" s="349">
        <v>1</v>
      </c>
      <c r="D38" s="160" t="s">
        <v>268</v>
      </c>
      <c r="E38" s="248">
        <v>551.25</v>
      </c>
      <c r="F38" s="248">
        <v>609</v>
      </c>
      <c r="G38" s="248">
        <v>575.58608769447301</v>
      </c>
      <c r="H38" s="248">
        <v>64527.199999999997</v>
      </c>
      <c r="I38" s="248">
        <v>840</v>
      </c>
      <c r="J38" s="248">
        <v>840</v>
      </c>
      <c r="K38" s="248">
        <v>840</v>
      </c>
      <c r="L38" s="366">
        <v>1136</v>
      </c>
      <c r="M38" s="135"/>
      <c r="N38" s="135"/>
      <c r="O38" s="135"/>
      <c r="P38" s="135"/>
      <c r="Q38" s="135"/>
      <c r="R38" s="135"/>
      <c r="S38" s="135"/>
      <c r="T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</row>
    <row r="39" spans="2:45" ht="13.5" customHeight="1" x14ac:dyDescent="0.15">
      <c r="B39" s="293"/>
      <c r="C39" s="349">
        <v>2</v>
      </c>
      <c r="D39" s="160"/>
      <c r="E39" s="248">
        <v>546</v>
      </c>
      <c r="F39" s="248">
        <v>661.5</v>
      </c>
      <c r="G39" s="248">
        <v>596.72783802333549</v>
      </c>
      <c r="H39" s="248">
        <v>56640.7</v>
      </c>
      <c r="I39" s="248">
        <v>808.5</v>
      </c>
      <c r="J39" s="248">
        <v>840</v>
      </c>
      <c r="K39" s="248">
        <v>839.8106816008742</v>
      </c>
      <c r="L39" s="366">
        <v>896</v>
      </c>
      <c r="M39" s="135"/>
      <c r="N39" s="135"/>
      <c r="O39" s="135"/>
      <c r="P39" s="135"/>
      <c r="Q39" s="135"/>
      <c r="R39" s="135"/>
      <c r="S39" s="135"/>
      <c r="T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</row>
    <row r="40" spans="2:45" ht="13.5" customHeight="1" x14ac:dyDescent="0.15">
      <c r="B40" s="293"/>
      <c r="C40" s="349">
        <v>3</v>
      </c>
      <c r="D40" s="160"/>
      <c r="E40" s="248">
        <v>556.5</v>
      </c>
      <c r="F40" s="248">
        <v>682.5</v>
      </c>
      <c r="G40" s="248">
        <v>599.0719284546135</v>
      </c>
      <c r="H40" s="248">
        <v>81696.2</v>
      </c>
      <c r="I40" s="248">
        <v>800.1</v>
      </c>
      <c r="J40" s="248">
        <v>890.40000000000009</v>
      </c>
      <c r="K40" s="248">
        <v>845.18258149489623</v>
      </c>
      <c r="L40" s="366">
        <v>915.5</v>
      </c>
      <c r="M40" s="135"/>
      <c r="N40" s="135"/>
      <c r="O40" s="135"/>
      <c r="P40" s="135"/>
      <c r="Q40" s="135"/>
      <c r="R40" s="135"/>
      <c r="S40" s="135"/>
      <c r="T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</row>
    <row r="41" spans="2:45" ht="13.5" customHeight="1" x14ac:dyDescent="0.15">
      <c r="B41" s="293"/>
      <c r="C41" s="349">
        <v>4</v>
      </c>
      <c r="D41" s="160"/>
      <c r="E41" s="248">
        <v>604.79999999999995</v>
      </c>
      <c r="F41" s="248">
        <v>754.92</v>
      </c>
      <c r="G41" s="248">
        <v>635.80823877326986</v>
      </c>
      <c r="H41" s="248">
        <v>65286.9</v>
      </c>
      <c r="I41" s="248">
        <v>831.6</v>
      </c>
      <c r="J41" s="248">
        <v>1231.2</v>
      </c>
      <c r="K41" s="248">
        <v>903.09198877132383</v>
      </c>
      <c r="L41" s="366">
        <v>949.7</v>
      </c>
      <c r="M41" s="135"/>
      <c r="N41" s="135"/>
      <c r="O41" s="135"/>
      <c r="P41" s="135"/>
      <c r="Q41" s="135"/>
      <c r="R41" s="135"/>
      <c r="S41" s="135"/>
      <c r="T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</row>
    <row r="42" spans="2:45" ht="13.5" customHeight="1" x14ac:dyDescent="0.15">
      <c r="B42" s="367"/>
      <c r="C42" s="318">
        <v>5</v>
      </c>
      <c r="D42" s="166"/>
      <c r="E42" s="368">
        <v>702</v>
      </c>
      <c r="F42" s="368">
        <v>810</v>
      </c>
      <c r="G42" s="368">
        <v>730.41976670201507</v>
      </c>
      <c r="H42" s="368">
        <v>47248.3</v>
      </c>
      <c r="I42" s="368">
        <v>1101.5999999999999</v>
      </c>
      <c r="J42" s="368">
        <v>1101.5999999999999</v>
      </c>
      <c r="K42" s="368">
        <v>1101.5999999999999</v>
      </c>
      <c r="L42" s="369">
        <v>1804.1</v>
      </c>
      <c r="M42" s="135"/>
      <c r="N42" s="135"/>
      <c r="O42" s="135"/>
      <c r="P42" s="135"/>
      <c r="Q42" s="135"/>
      <c r="R42" s="135"/>
      <c r="S42" s="135"/>
      <c r="T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</row>
    <row r="43" spans="2:45" ht="3.75" customHeight="1" x14ac:dyDescent="0.15">
      <c r="B43" s="182"/>
      <c r="C43" s="192"/>
      <c r="D43" s="182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</row>
    <row r="44" spans="2:45" ht="12.75" customHeight="1" x14ac:dyDescent="0.15">
      <c r="B44" s="186" t="s">
        <v>111</v>
      </c>
      <c r="C44" s="136" t="s">
        <v>350</v>
      </c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</row>
    <row r="45" spans="2:45" ht="12.75" customHeight="1" x14ac:dyDescent="0.15">
      <c r="B45" s="234" t="s">
        <v>113</v>
      </c>
      <c r="C45" s="136" t="s">
        <v>114</v>
      </c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</row>
    <row r="46" spans="2:45" x14ac:dyDescent="0.15"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</row>
    <row r="47" spans="2:45" x14ac:dyDescent="0.15"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</row>
  </sheetData>
  <phoneticPr fontId="6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64"/>
  <sheetViews>
    <sheetView zoomScaleNormal="100" workbookViewId="0"/>
  </sheetViews>
  <sheetFormatPr defaultColWidth="7.5" defaultRowHeight="12" x14ac:dyDescent="0.15"/>
  <cols>
    <col min="1" max="1" width="0.125" style="136" customWidth="1"/>
    <col min="2" max="2" width="5.25" style="136" customWidth="1"/>
    <col min="3" max="3" width="2.875" style="136" customWidth="1"/>
    <col min="4" max="4" width="5.5" style="136" customWidth="1"/>
    <col min="5" max="5" width="4.875" style="136" customWidth="1"/>
    <col min="6" max="6" width="5.5" style="136" customWidth="1"/>
    <col min="7" max="7" width="5.875" style="136" customWidth="1"/>
    <col min="8" max="8" width="7.5" style="136" customWidth="1"/>
    <col min="9" max="9" width="6" style="136" customWidth="1"/>
    <col min="10" max="11" width="5.875" style="136" customWidth="1"/>
    <col min="12" max="12" width="8.125" style="136" customWidth="1"/>
    <col min="13" max="15" width="6" style="136" customWidth="1"/>
    <col min="16" max="16" width="8.125" style="136" customWidth="1"/>
    <col min="17" max="19" width="6" style="136" customWidth="1"/>
    <col min="20" max="20" width="7.75" style="136" customWidth="1"/>
    <col min="21" max="23" width="6" style="136" customWidth="1"/>
    <col min="24" max="24" width="8.125" style="136" customWidth="1"/>
    <col min="25" max="16384" width="7.5" style="136"/>
  </cols>
  <sheetData>
    <row r="1" spans="2:52" ht="15" customHeight="1" x14ac:dyDescent="0.15">
      <c r="B1" s="383"/>
      <c r="C1" s="383"/>
      <c r="D1" s="383"/>
      <c r="Z1" s="346"/>
      <c r="AA1" s="346"/>
      <c r="AB1" s="346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</row>
    <row r="2" spans="2:52" ht="12.75" customHeight="1" x14ac:dyDescent="0.15">
      <c r="B2" s="136" t="s">
        <v>351</v>
      </c>
      <c r="C2" s="348"/>
      <c r="D2" s="348"/>
      <c r="Z2" s="135"/>
      <c r="AA2" s="350"/>
      <c r="AB2" s="350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</row>
    <row r="3" spans="2:52" ht="12.75" customHeight="1" x14ac:dyDescent="0.15">
      <c r="B3" s="348"/>
      <c r="C3" s="348"/>
      <c r="D3" s="348"/>
      <c r="X3" s="138" t="s">
        <v>89</v>
      </c>
      <c r="Z3" s="350"/>
      <c r="AA3" s="350"/>
      <c r="AB3" s="350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9"/>
      <c r="AW3" s="135"/>
      <c r="AX3" s="135"/>
      <c r="AY3" s="135"/>
      <c r="AZ3" s="135"/>
    </row>
    <row r="4" spans="2:52" ht="3.75" customHeight="1" x14ac:dyDescent="0.15"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</row>
    <row r="5" spans="2:52" ht="12" customHeight="1" x14ac:dyDescent="0.15">
      <c r="B5" s="157"/>
      <c r="C5" s="502" t="s">
        <v>261</v>
      </c>
      <c r="D5" s="503"/>
      <c r="E5" s="140" t="s">
        <v>352</v>
      </c>
      <c r="F5" s="504"/>
      <c r="G5" s="504"/>
      <c r="H5" s="505"/>
      <c r="I5" s="140" t="s">
        <v>353</v>
      </c>
      <c r="J5" s="504"/>
      <c r="K5" s="504"/>
      <c r="L5" s="505"/>
      <c r="M5" s="140" t="s">
        <v>354</v>
      </c>
      <c r="N5" s="504"/>
      <c r="O5" s="504"/>
      <c r="P5" s="505"/>
      <c r="Q5" s="140" t="s">
        <v>355</v>
      </c>
      <c r="R5" s="504"/>
      <c r="S5" s="504"/>
      <c r="T5" s="505"/>
      <c r="U5" s="140" t="s">
        <v>356</v>
      </c>
      <c r="V5" s="504"/>
      <c r="W5" s="504"/>
      <c r="X5" s="505"/>
      <c r="Z5" s="135"/>
      <c r="AA5" s="506"/>
      <c r="AB5" s="506"/>
      <c r="AC5" s="135"/>
      <c r="AD5" s="350"/>
      <c r="AE5" s="350"/>
      <c r="AF5" s="350"/>
      <c r="AG5" s="135"/>
      <c r="AH5" s="350"/>
      <c r="AI5" s="350"/>
      <c r="AJ5" s="350"/>
      <c r="AK5" s="135"/>
      <c r="AL5" s="350"/>
      <c r="AM5" s="350"/>
      <c r="AN5" s="350"/>
      <c r="AO5" s="135"/>
      <c r="AP5" s="350"/>
      <c r="AQ5" s="350"/>
      <c r="AR5" s="350"/>
      <c r="AS5" s="135"/>
      <c r="AT5" s="350"/>
      <c r="AU5" s="350"/>
      <c r="AV5" s="350"/>
      <c r="AW5" s="135"/>
      <c r="AX5" s="135"/>
      <c r="AY5" s="135"/>
      <c r="AZ5" s="135"/>
    </row>
    <row r="6" spans="2:52" ht="12" customHeight="1" x14ac:dyDescent="0.15">
      <c r="B6" s="161"/>
      <c r="C6" s="150"/>
      <c r="D6" s="166"/>
      <c r="E6" s="150"/>
      <c r="F6" s="507"/>
      <c r="G6" s="507"/>
      <c r="H6" s="508"/>
      <c r="I6" s="150"/>
      <c r="J6" s="507"/>
      <c r="K6" s="507"/>
      <c r="L6" s="508"/>
      <c r="M6" s="150"/>
      <c r="N6" s="507"/>
      <c r="O6" s="507"/>
      <c r="P6" s="508"/>
      <c r="Q6" s="150"/>
      <c r="R6" s="507"/>
      <c r="S6" s="507"/>
      <c r="T6" s="508"/>
      <c r="U6" s="150"/>
      <c r="V6" s="507"/>
      <c r="W6" s="507"/>
      <c r="X6" s="508"/>
      <c r="Z6" s="135"/>
      <c r="AA6" s="135"/>
      <c r="AB6" s="135"/>
      <c r="AC6" s="135"/>
      <c r="AD6" s="350"/>
      <c r="AE6" s="350"/>
      <c r="AF6" s="350"/>
      <c r="AG6" s="135"/>
      <c r="AH6" s="350"/>
      <c r="AI6" s="350"/>
      <c r="AJ6" s="350"/>
      <c r="AK6" s="135"/>
      <c r="AL6" s="350"/>
      <c r="AM6" s="350"/>
      <c r="AN6" s="350"/>
      <c r="AO6" s="135"/>
      <c r="AP6" s="350"/>
      <c r="AQ6" s="350"/>
      <c r="AR6" s="350"/>
      <c r="AS6" s="135"/>
      <c r="AT6" s="350"/>
      <c r="AU6" s="350"/>
      <c r="AV6" s="350"/>
      <c r="AW6" s="135"/>
      <c r="AX6" s="135"/>
      <c r="AY6" s="135"/>
      <c r="AZ6" s="135"/>
    </row>
    <row r="7" spans="2:52" ht="12" customHeight="1" x14ac:dyDescent="0.15">
      <c r="B7" s="358" t="s">
        <v>320</v>
      </c>
      <c r="C7" s="359"/>
      <c r="D7" s="360"/>
      <c r="E7" s="391" t="s">
        <v>281</v>
      </c>
      <c r="F7" s="391" t="s">
        <v>174</v>
      </c>
      <c r="G7" s="391" t="s">
        <v>282</v>
      </c>
      <c r="H7" s="391" t="s">
        <v>100</v>
      </c>
      <c r="I7" s="391" t="s">
        <v>281</v>
      </c>
      <c r="J7" s="391" t="s">
        <v>174</v>
      </c>
      <c r="K7" s="391" t="s">
        <v>282</v>
      </c>
      <c r="L7" s="391" t="s">
        <v>100</v>
      </c>
      <c r="M7" s="391" t="s">
        <v>281</v>
      </c>
      <c r="N7" s="391" t="s">
        <v>174</v>
      </c>
      <c r="O7" s="391" t="s">
        <v>282</v>
      </c>
      <c r="P7" s="391" t="s">
        <v>100</v>
      </c>
      <c r="Q7" s="391" t="s">
        <v>281</v>
      </c>
      <c r="R7" s="391" t="s">
        <v>174</v>
      </c>
      <c r="S7" s="391" t="s">
        <v>282</v>
      </c>
      <c r="T7" s="391" t="s">
        <v>100</v>
      </c>
      <c r="U7" s="391" t="s">
        <v>281</v>
      </c>
      <c r="V7" s="391" t="s">
        <v>174</v>
      </c>
      <c r="W7" s="391" t="s">
        <v>282</v>
      </c>
      <c r="X7" s="391" t="s">
        <v>100</v>
      </c>
      <c r="Z7" s="389"/>
      <c r="AA7" s="389"/>
      <c r="AB7" s="389"/>
      <c r="AC7" s="392"/>
      <c r="AD7" s="392"/>
      <c r="AE7" s="392"/>
      <c r="AF7" s="392"/>
      <c r="AG7" s="392"/>
      <c r="AH7" s="392"/>
      <c r="AI7" s="392"/>
      <c r="AJ7" s="392"/>
      <c r="AK7" s="392"/>
      <c r="AL7" s="392"/>
      <c r="AM7" s="392"/>
      <c r="AN7" s="392"/>
      <c r="AO7" s="392"/>
      <c r="AP7" s="392"/>
      <c r="AQ7" s="392"/>
      <c r="AR7" s="392"/>
      <c r="AS7" s="392"/>
      <c r="AT7" s="392"/>
      <c r="AU7" s="392"/>
      <c r="AV7" s="392"/>
      <c r="AW7" s="135"/>
      <c r="AX7" s="135"/>
      <c r="AY7" s="135"/>
      <c r="AZ7" s="135"/>
    </row>
    <row r="8" spans="2:52" ht="12" customHeight="1" x14ac:dyDescent="0.15">
      <c r="B8" s="150"/>
      <c r="C8" s="151"/>
      <c r="D8" s="166"/>
      <c r="E8" s="393"/>
      <c r="F8" s="393"/>
      <c r="G8" s="393" t="s">
        <v>283</v>
      </c>
      <c r="H8" s="393"/>
      <c r="I8" s="393"/>
      <c r="J8" s="393"/>
      <c r="K8" s="393" t="s">
        <v>283</v>
      </c>
      <c r="L8" s="393"/>
      <c r="M8" s="393"/>
      <c r="N8" s="393"/>
      <c r="O8" s="393" t="s">
        <v>283</v>
      </c>
      <c r="P8" s="393"/>
      <c r="Q8" s="393"/>
      <c r="R8" s="393"/>
      <c r="S8" s="393" t="s">
        <v>283</v>
      </c>
      <c r="T8" s="393"/>
      <c r="U8" s="393"/>
      <c r="V8" s="393"/>
      <c r="W8" s="393" t="s">
        <v>283</v>
      </c>
      <c r="X8" s="393"/>
      <c r="Z8" s="135"/>
      <c r="AA8" s="135"/>
      <c r="AB8" s="135"/>
      <c r="AC8" s="392"/>
      <c r="AD8" s="392"/>
      <c r="AE8" s="392"/>
      <c r="AF8" s="392"/>
      <c r="AG8" s="392"/>
      <c r="AH8" s="392"/>
      <c r="AI8" s="392"/>
      <c r="AJ8" s="392"/>
      <c r="AK8" s="392"/>
      <c r="AL8" s="392"/>
      <c r="AM8" s="392"/>
      <c r="AN8" s="392"/>
      <c r="AO8" s="392"/>
      <c r="AP8" s="392"/>
      <c r="AQ8" s="392"/>
      <c r="AR8" s="392"/>
      <c r="AS8" s="392"/>
      <c r="AT8" s="392"/>
      <c r="AU8" s="392"/>
      <c r="AV8" s="392"/>
      <c r="AW8" s="135"/>
      <c r="AX8" s="135"/>
      <c r="AY8" s="135"/>
      <c r="AZ8" s="135"/>
    </row>
    <row r="9" spans="2:52" ht="12" customHeight="1" x14ac:dyDescent="0.15">
      <c r="B9" s="290" t="s">
        <v>265</v>
      </c>
      <c r="C9" s="315">
        <v>23</v>
      </c>
      <c r="D9" s="156" t="s">
        <v>266</v>
      </c>
      <c r="E9" s="327">
        <v>598.5</v>
      </c>
      <c r="F9" s="327">
        <v>696.8850000000001</v>
      </c>
      <c r="G9" s="327">
        <v>605.13858535870634</v>
      </c>
      <c r="H9" s="327">
        <v>585445.80000000005</v>
      </c>
      <c r="I9" s="327">
        <v>577.5</v>
      </c>
      <c r="J9" s="327">
        <v>703.5</v>
      </c>
      <c r="K9" s="327">
        <v>599.50883113017198</v>
      </c>
      <c r="L9" s="327">
        <v>2784363.3</v>
      </c>
      <c r="M9" s="327">
        <v>577.08000000000004</v>
      </c>
      <c r="N9" s="327">
        <v>735</v>
      </c>
      <c r="O9" s="327">
        <v>616.26372399167678</v>
      </c>
      <c r="P9" s="327">
        <v>2220255.4</v>
      </c>
      <c r="Q9" s="327">
        <v>661.5</v>
      </c>
      <c r="R9" s="327">
        <v>840</v>
      </c>
      <c r="S9" s="327">
        <v>690.0688964287516</v>
      </c>
      <c r="T9" s="327">
        <v>505946.1</v>
      </c>
      <c r="U9" s="327">
        <v>577.5</v>
      </c>
      <c r="V9" s="327">
        <v>735</v>
      </c>
      <c r="W9" s="327">
        <v>601.26371795313764</v>
      </c>
      <c r="X9" s="328">
        <v>912850.60000000009</v>
      </c>
      <c r="Z9" s="139"/>
      <c r="AA9" s="349"/>
      <c r="AB9" s="135"/>
      <c r="AC9" s="364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364"/>
      <c r="AQ9" s="364"/>
      <c r="AR9" s="364"/>
      <c r="AS9" s="364"/>
      <c r="AT9" s="364"/>
      <c r="AU9" s="364"/>
      <c r="AV9" s="364"/>
      <c r="AW9" s="135"/>
      <c r="AX9" s="135"/>
      <c r="AY9" s="135"/>
      <c r="AZ9" s="135"/>
    </row>
    <row r="10" spans="2:52" ht="12" customHeight="1" x14ac:dyDescent="0.15">
      <c r="B10" s="293"/>
      <c r="C10" s="349">
        <v>24</v>
      </c>
      <c r="D10" s="135"/>
      <c r="E10" s="246">
        <v>557</v>
      </c>
      <c r="F10" s="246">
        <v>767</v>
      </c>
      <c r="G10" s="246">
        <v>651</v>
      </c>
      <c r="H10" s="552">
        <f>SUM(H8:H9)</f>
        <v>585445.80000000005</v>
      </c>
      <c r="I10" s="553">
        <v>567</v>
      </c>
      <c r="J10" s="553">
        <v>798</v>
      </c>
      <c r="K10" s="553">
        <v>630</v>
      </c>
      <c r="L10" s="554">
        <f>SUM(L8:L9)</f>
        <v>2784363.3</v>
      </c>
      <c r="M10" s="553">
        <v>588</v>
      </c>
      <c r="N10" s="553">
        <v>920</v>
      </c>
      <c r="O10" s="553">
        <v>712</v>
      </c>
      <c r="P10" s="161">
        <f>SUM(P8:P9)</f>
        <v>2220255.4</v>
      </c>
      <c r="Q10" s="161">
        <v>651</v>
      </c>
      <c r="R10" s="161">
        <v>1029</v>
      </c>
      <c r="S10" s="161">
        <v>787</v>
      </c>
      <c r="T10" s="161">
        <f>SUM(T8:T9)</f>
        <v>505946.1</v>
      </c>
      <c r="U10" s="161">
        <v>578</v>
      </c>
      <c r="V10" s="161">
        <v>809</v>
      </c>
      <c r="W10" s="161">
        <v>700</v>
      </c>
      <c r="X10" s="366">
        <f>SUM(X8:X9)</f>
        <v>912850.60000000009</v>
      </c>
      <c r="Z10" s="139"/>
      <c r="AA10" s="349"/>
      <c r="AB10" s="135"/>
      <c r="AC10" s="364"/>
      <c r="AD10" s="364"/>
      <c r="AE10" s="364"/>
      <c r="AF10" s="364"/>
      <c r="AG10" s="364"/>
      <c r="AH10" s="364"/>
      <c r="AI10" s="364"/>
      <c r="AJ10" s="364"/>
      <c r="AK10" s="364"/>
      <c r="AL10" s="364"/>
      <c r="AM10" s="364"/>
      <c r="AN10" s="364"/>
      <c r="AO10" s="364"/>
      <c r="AP10" s="364"/>
      <c r="AQ10" s="364"/>
      <c r="AR10" s="364"/>
      <c r="AS10" s="364"/>
      <c r="AT10" s="364"/>
      <c r="AU10" s="364"/>
      <c r="AV10" s="364"/>
      <c r="AW10" s="135"/>
      <c r="AX10" s="135"/>
      <c r="AY10" s="135"/>
      <c r="AZ10" s="135"/>
    </row>
    <row r="11" spans="2:52" ht="12" customHeight="1" x14ac:dyDescent="0.15">
      <c r="B11" s="367"/>
      <c r="C11" s="318">
        <v>25</v>
      </c>
      <c r="D11" s="166"/>
      <c r="E11" s="368">
        <v>619.5</v>
      </c>
      <c r="F11" s="368">
        <v>756</v>
      </c>
      <c r="G11" s="368">
        <v>661.68684661583927</v>
      </c>
      <c r="H11" s="368">
        <v>226778.9</v>
      </c>
      <c r="I11" s="368">
        <v>567</v>
      </c>
      <c r="J11" s="368">
        <v>798</v>
      </c>
      <c r="K11" s="368">
        <v>631.47576180821886</v>
      </c>
      <c r="L11" s="368">
        <v>1012871.1000000001</v>
      </c>
      <c r="M11" s="368">
        <v>713.47500000000002</v>
      </c>
      <c r="N11" s="368">
        <v>920.0100000000001</v>
      </c>
      <c r="O11" s="368">
        <v>759.90984365726899</v>
      </c>
      <c r="P11" s="368">
        <v>269530.7</v>
      </c>
      <c r="Q11" s="368">
        <v>735</v>
      </c>
      <c r="R11" s="368">
        <v>1029</v>
      </c>
      <c r="S11" s="368">
        <v>818.6164261834391</v>
      </c>
      <c r="T11" s="368">
        <v>70949.5</v>
      </c>
      <c r="U11" s="368">
        <v>672</v>
      </c>
      <c r="V11" s="368">
        <v>798</v>
      </c>
      <c r="W11" s="368">
        <v>728.5763452923793</v>
      </c>
      <c r="X11" s="368">
        <v>290013.09999999998</v>
      </c>
      <c r="Z11" s="139"/>
      <c r="AA11" s="349"/>
      <c r="AB11" s="135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35"/>
      <c r="AX11" s="135"/>
      <c r="AY11" s="135"/>
      <c r="AZ11" s="135"/>
    </row>
    <row r="12" spans="2:52" ht="12" customHeight="1" x14ac:dyDescent="0.15">
      <c r="B12" s="293"/>
      <c r="C12" s="349">
        <v>9</v>
      </c>
      <c r="D12" s="160"/>
      <c r="E12" s="248">
        <v>619.5</v>
      </c>
      <c r="F12" s="248">
        <v>766.5</v>
      </c>
      <c r="G12" s="248">
        <v>663.67502808518077</v>
      </c>
      <c r="H12" s="248">
        <v>99979.700000000012</v>
      </c>
      <c r="I12" s="248">
        <v>598.5</v>
      </c>
      <c r="J12" s="248">
        <v>714</v>
      </c>
      <c r="K12" s="248">
        <v>638.43171376647058</v>
      </c>
      <c r="L12" s="248">
        <v>251782.40000000002</v>
      </c>
      <c r="M12" s="248">
        <v>755.47500000000002</v>
      </c>
      <c r="N12" s="248">
        <v>840</v>
      </c>
      <c r="O12" s="248">
        <v>778.0976497487984</v>
      </c>
      <c r="P12" s="248">
        <v>113073.9</v>
      </c>
      <c r="Q12" s="248">
        <v>819</v>
      </c>
      <c r="R12" s="248">
        <v>945</v>
      </c>
      <c r="S12" s="248">
        <v>879.01189630681836</v>
      </c>
      <c r="T12" s="248">
        <v>17319.5</v>
      </c>
      <c r="U12" s="248">
        <v>651</v>
      </c>
      <c r="V12" s="248">
        <v>787.5</v>
      </c>
      <c r="W12" s="248">
        <v>722.02366806801581</v>
      </c>
      <c r="X12" s="366">
        <v>105900.1</v>
      </c>
      <c r="Z12" s="139"/>
      <c r="AA12" s="349"/>
      <c r="AB12" s="135"/>
      <c r="AC12" s="364"/>
      <c r="AD12" s="364"/>
      <c r="AE12" s="364"/>
      <c r="AF12" s="364"/>
      <c r="AG12" s="364"/>
      <c r="AH12" s="364"/>
      <c r="AI12" s="364"/>
      <c r="AJ12" s="364"/>
      <c r="AK12" s="364"/>
      <c r="AL12" s="364"/>
      <c r="AM12" s="364"/>
      <c r="AN12" s="364"/>
      <c r="AO12" s="364"/>
      <c r="AP12" s="364"/>
      <c r="AQ12" s="364"/>
      <c r="AR12" s="364"/>
      <c r="AS12" s="364"/>
      <c r="AT12" s="364"/>
      <c r="AU12" s="364"/>
      <c r="AV12" s="364"/>
      <c r="AW12" s="135"/>
      <c r="AX12" s="135"/>
      <c r="AY12" s="135"/>
      <c r="AZ12" s="135"/>
    </row>
    <row r="13" spans="2:52" ht="12" customHeight="1" x14ac:dyDescent="0.15">
      <c r="B13" s="293"/>
      <c r="C13" s="349">
        <v>10</v>
      </c>
      <c r="D13" s="160"/>
      <c r="E13" s="248">
        <v>619.5</v>
      </c>
      <c r="F13" s="248">
        <v>726.07500000000005</v>
      </c>
      <c r="G13" s="248">
        <v>662.00544959128104</v>
      </c>
      <c r="H13" s="248">
        <v>96344.2</v>
      </c>
      <c r="I13" s="248">
        <v>588</v>
      </c>
      <c r="J13" s="248">
        <v>714</v>
      </c>
      <c r="K13" s="248">
        <v>635.64049886036844</v>
      </c>
      <c r="L13" s="248">
        <v>353957.6</v>
      </c>
      <c r="M13" s="248">
        <v>714</v>
      </c>
      <c r="N13" s="248">
        <v>840</v>
      </c>
      <c r="O13" s="248">
        <v>755.15974345108157</v>
      </c>
      <c r="P13" s="248">
        <v>87318.8</v>
      </c>
      <c r="Q13" s="248">
        <v>787.5</v>
      </c>
      <c r="R13" s="248">
        <v>945</v>
      </c>
      <c r="S13" s="248">
        <v>837.93742861222154</v>
      </c>
      <c r="T13" s="248">
        <v>21659.200000000001</v>
      </c>
      <c r="U13" s="248">
        <v>672</v>
      </c>
      <c r="V13" s="248">
        <v>787.5</v>
      </c>
      <c r="W13" s="248">
        <v>722.04758211949786</v>
      </c>
      <c r="X13" s="366">
        <v>125029</v>
      </c>
      <c r="Z13" s="139"/>
      <c r="AA13" s="349"/>
      <c r="AB13" s="135"/>
      <c r="AC13" s="364"/>
      <c r="AD13" s="364"/>
      <c r="AE13" s="364"/>
      <c r="AF13" s="364"/>
      <c r="AG13" s="364"/>
      <c r="AH13" s="364"/>
      <c r="AI13" s="364"/>
      <c r="AJ13" s="364"/>
      <c r="AK13" s="364"/>
      <c r="AL13" s="364"/>
      <c r="AM13" s="364"/>
      <c r="AN13" s="364"/>
      <c r="AO13" s="364"/>
      <c r="AP13" s="364"/>
      <c r="AQ13" s="364"/>
      <c r="AR13" s="364"/>
      <c r="AS13" s="364"/>
      <c r="AT13" s="364"/>
      <c r="AU13" s="364"/>
      <c r="AV13" s="364"/>
      <c r="AW13" s="135"/>
      <c r="AX13" s="135"/>
      <c r="AY13" s="135"/>
      <c r="AZ13" s="135"/>
    </row>
    <row r="14" spans="2:52" ht="12" customHeight="1" x14ac:dyDescent="0.15">
      <c r="B14" s="293"/>
      <c r="C14" s="349">
        <v>11</v>
      </c>
      <c r="D14" s="160"/>
      <c r="E14" s="248">
        <v>619.5</v>
      </c>
      <c r="F14" s="248">
        <v>756</v>
      </c>
      <c r="G14" s="248">
        <v>664.54344790707398</v>
      </c>
      <c r="H14" s="366">
        <v>68288.899999999994</v>
      </c>
      <c r="I14" s="248">
        <v>567</v>
      </c>
      <c r="J14" s="248">
        <v>798</v>
      </c>
      <c r="K14" s="366">
        <v>635.95439887001646</v>
      </c>
      <c r="L14" s="248">
        <v>315449.7</v>
      </c>
      <c r="M14" s="248">
        <v>714</v>
      </c>
      <c r="N14" s="248">
        <v>920.0100000000001</v>
      </c>
      <c r="O14" s="248">
        <v>756.45973287479887</v>
      </c>
      <c r="P14" s="248">
        <v>90796.2</v>
      </c>
      <c r="Q14" s="248">
        <v>735</v>
      </c>
      <c r="R14" s="248">
        <v>1029</v>
      </c>
      <c r="S14" s="248">
        <v>837.28904228134763</v>
      </c>
      <c r="T14" s="248">
        <v>19361.699999999997</v>
      </c>
      <c r="U14" s="248">
        <v>672</v>
      </c>
      <c r="V14" s="248">
        <v>798</v>
      </c>
      <c r="W14" s="248">
        <v>729.15653528410542</v>
      </c>
      <c r="X14" s="366">
        <v>86665.2</v>
      </c>
      <c r="Z14" s="139"/>
      <c r="AA14" s="349"/>
      <c r="AB14" s="135"/>
      <c r="AC14" s="364"/>
      <c r="AD14" s="364"/>
      <c r="AE14" s="364"/>
      <c r="AF14" s="364"/>
      <c r="AG14" s="364"/>
      <c r="AH14" s="364"/>
      <c r="AI14" s="364"/>
      <c r="AJ14" s="364"/>
      <c r="AK14" s="364"/>
      <c r="AL14" s="364"/>
      <c r="AM14" s="364"/>
      <c r="AN14" s="364"/>
      <c r="AO14" s="364"/>
      <c r="AP14" s="364"/>
      <c r="AQ14" s="364"/>
      <c r="AR14" s="364"/>
      <c r="AS14" s="364"/>
      <c r="AT14" s="364"/>
      <c r="AU14" s="364"/>
      <c r="AV14" s="364"/>
      <c r="AW14" s="135"/>
      <c r="AX14" s="135"/>
      <c r="AY14" s="135"/>
      <c r="AZ14" s="135"/>
    </row>
    <row r="15" spans="2:52" ht="12" customHeight="1" x14ac:dyDescent="0.15">
      <c r="B15" s="293"/>
      <c r="C15" s="349">
        <v>12</v>
      </c>
      <c r="D15" s="160"/>
      <c r="E15" s="248">
        <v>630</v>
      </c>
      <c r="F15" s="248">
        <v>725.97</v>
      </c>
      <c r="G15" s="248">
        <v>659.56877393019533</v>
      </c>
      <c r="H15" s="248">
        <v>62145.8</v>
      </c>
      <c r="I15" s="248">
        <v>567</v>
      </c>
      <c r="J15" s="248">
        <v>787.5</v>
      </c>
      <c r="K15" s="248">
        <v>625.03171934997818</v>
      </c>
      <c r="L15" s="248">
        <v>343463.80000000005</v>
      </c>
      <c r="M15" s="248">
        <v>713.47500000000002</v>
      </c>
      <c r="N15" s="248">
        <v>892.5</v>
      </c>
      <c r="O15" s="248">
        <v>765.83476162911666</v>
      </c>
      <c r="P15" s="248">
        <v>91415.7</v>
      </c>
      <c r="Q15" s="248">
        <v>735</v>
      </c>
      <c r="R15" s="248">
        <v>976.5</v>
      </c>
      <c r="S15" s="248">
        <v>800.95457044133843</v>
      </c>
      <c r="T15" s="248">
        <v>29928.6</v>
      </c>
      <c r="U15" s="248">
        <v>672</v>
      </c>
      <c r="V15" s="248">
        <v>798</v>
      </c>
      <c r="W15" s="248">
        <v>743.79204266362422</v>
      </c>
      <c r="X15" s="366">
        <v>78318.899999999994</v>
      </c>
      <c r="Z15" s="139"/>
      <c r="AA15" s="349"/>
      <c r="AB15" s="135"/>
      <c r="AC15" s="364"/>
      <c r="AD15" s="364"/>
      <c r="AE15" s="364"/>
      <c r="AF15" s="364"/>
      <c r="AG15" s="364"/>
      <c r="AH15" s="364"/>
      <c r="AI15" s="364"/>
      <c r="AJ15" s="364"/>
      <c r="AK15" s="364"/>
      <c r="AL15" s="364"/>
      <c r="AM15" s="364"/>
      <c r="AN15" s="364"/>
      <c r="AO15" s="364"/>
      <c r="AP15" s="364"/>
      <c r="AQ15" s="364"/>
      <c r="AR15" s="364"/>
      <c r="AS15" s="364"/>
      <c r="AT15" s="364"/>
      <c r="AU15" s="364"/>
      <c r="AV15" s="364"/>
      <c r="AW15" s="135"/>
      <c r="AX15" s="135"/>
      <c r="AY15" s="135"/>
      <c r="AZ15" s="135"/>
    </row>
    <row r="16" spans="2:52" ht="12" customHeight="1" x14ac:dyDescent="0.15">
      <c r="B16" s="293" t="s">
        <v>267</v>
      </c>
      <c r="C16" s="349">
        <v>1</v>
      </c>
      <c r="D16" s="160" t="s">
        <v>268</v>
      </c>
      <c r="E16" s="248">
        <v>619.5</v>
      </c>
      <c r="F16" s="248">
        <v>756</v>
      </c>
      <c r="G16" s="248">
        <v>659.8346046156455</v>
      </c>
      <c r="H16" s="248">
        <v>72251.600000000006</v>
      </c>
      <c r="I16" s="248">
        <v>567</v>
      </c>
      <c r="J16" s="248">
        <v>777</v>
      </c>
      <c r="K16" s="248">
        <v>626.41842503127702</v>
      </c>
      <c r="L16" s="366">
        <v>299159.5</v>
      </c>
      <c r="M16" s="248">
        <v>787.5</v>
      </c>
      <c r="N16" s="248">
        <v>976.5</v>
      </c>
      <c r="O16" s="248">
        <v>871.04074467626856</v>
      </c>
      <c r="P16" s="248">
        <v>80457.399999999994</v>
      </c>
      <c r="Q16" s="248">
        <v>840</v>
      </c>
      <c r="R16" s="248">
        <v>978.39</v>
      </c>
      <c r="S16" s="248">
        <v>872.87360872816873</v>
      </c>
      <c r="T16" s="248">
        <v>19747.5</v>
      </c>
      <c r="U16" s="248">
        <v>672</v>
      </c>
      <c r="V16" s="366">
        <v>903</v>
      </c>
      <c r="W16" s="248">
        <v>769.82965988960166</v>
      </c>
      <c r="X16" s="366">
        <v>62643.600000000006</v>
      </c>
      <c r="Z16" s="139"/>
      <c r="AA16" s="349"/>
      <c r="AB16" s="135"/>
      <c r="AC16" s="364"/>
      <c r="AD16" s="364"/>
      <c r="AE16" s="364"/>
      <c r="AF16" s="364"/>
      <c r="AG16" s="364"/>
      <c r="AH16" s="364"/>
      <c r="AI16" s="364"/>
      <c r="AJ16" s="364"/>
      <c r="AK16" s="364"/>
      <c r="AL16" s="364"/>
      <c r="AM16" s="364"/>
      <c r="AN16" s="364"/>
      <c r="AO16" s="364"/>
      <c r="AP16" s="364"/>
      <c r="AQ16" s="364"/>
      <c r="AR16" s="364"/>
      <c r="AS16" s="364"/>
      <c r="AT16" s="364"/>
      <c r="AU16" s="364"/>
      <c r="AV16" s="364"/>
      <c r="AW16" s="135"/>
      <c r="AX16" s="135"/>
      <c r="AY16" s="135"/>
      <c r="AZ16" s="135"/>
    </row>
    <row r="17" spans="2:52" ht="12" customHeight="1" x14ac:dyDescent="0.15">
      <c r="B17" s="293"/>
      <c r="C17" s="349">
        <v>2</v>
      </c>
      <c r="D17" s="160"/>
      <c r="E17" s="248">
        <v>619.08000000000004</v>
      </c>
      <c r="F17" s="248">
        <v>756</v>
      </c>
      <c r="G17" s="248">
        <v>660.00398386443965</v>
      </c>
      <c r="H17" s="248">
        <v>74368.5</v>
      </c>
      <c r="I17" s="248">
        <v>568.05000000000007</v>
      </c>
      <c r="J17" s="248">
        <v>777</v>
      </c>
      <c r="K17" s="248">
        <v>626.8398702358088</v>
      </c>
      <c r="L17" s="248">
        <v>329103.40000000002</v>
      </c>
      <c r="M17" s="248">
        <v>682.5</v>
      </c>
      <c r="N17" s="248">
        <v>976.5</v>
      </c>
      <c r="O17" s="248">
        <v>804.1489406871143</v>
      </c>
      <c r="P17" s="248">
        <v>107298.5</v>
      </c>
      <c r="Q17" s="248">
        <v>787.5</v>
      </c>
      <c r="R17" s="248">
        <v>959.49</v>
      </c>
      <c r="S17" s="248">
        <v>856.20477202439554</v>
      </c>
      <c r="T17" s="248">
        <v>21426.400000000001</v>
      </c>
      <c r="U17" s="248">
        <v>672</v>
      </c>
      <c r="V17" s="248">
        <v>897.75</v>
      </c>
      <c r="W17" s="248">
        <v>775.48520690893895</v>
      </c>
      <c r="X17" s="366">
        <v>53045.899999999994</v>
      </c>
      <c r="Z17" s="139"/>
      <c r="AA17" s="349"/>
      <c r="AB17" s="135"/>
      <c r="AC17" s="364"/>
      <c r="AD17" s="364"/>
      <c r="AE17" s="364"/>
      <c r="AF17" s="364"/>
      <c r="AG17" s="364"/>
      <c r="AH17" s="364"/>
      <c r="AI17" s="364"/>
      <c r="AJ17" s="364"/>
      <c r="AK17" s="364"/>
      <c r="AL17" s="364"/>
      <c r="AM17" s="364"/>
      <c r="AN17" s="364"/>
      <c r="AO17" s="364"/>
      <c r="AP17" s="364"/>
      <c r="AQ17" s="364"/>
      <c r="AR17" s="364"/>
      <c r="AS17" s="364"/>
      <c r="AT17" s="364"/>
      <c r="AU17" s="364"/>
      <c r="AV17" s="364"/>
      <c r="AW17" s="135"/>
      <c r="AX17" s="135"/>
      <c r="AY17" s="135"/>
      <c r="AZ17" s="135"/>
    </row>
    <row r="18" spans="2:52" ht="12" customHeight="1" x14ac:dyDescent="0.15">
      <c r="B18" s="293"/>
      <c r="C18" s="349">
        <v>3</v>
      </c>
      <c r="D18" s="160"/>
      <c r="E18" s="248">
        <v>620.55000000000007</v>
      </c>
      <c r="F18" s="248">
        <v>756</v>
      </c>
      <c r="G18" s="248">
        <v>672.46317278917491</v>
      </c>
      <c r="H18" s="248">
        <v>71909.8</v>
      </c>
      <c r="I18" s="248">
        <v>577.5</v>
      </c>
      <c r="J18" s="248">
        <v>735</v>
      </c>
      <c r="K18" s="248">
        <v>631.76354259618995</v>
      </c>
      <c r="L18" s="248">
        <v>304450.7</v>
      </c>
      <c r="M18" s="248">
        <v>682.5</v>
      </c>
      <c r="N18" s="248">
        <v>966</v>
      </c>
      <c r="O18" s="248">
        <v>796.0767765170018</v>
      </c>
      <c r="P18" s="248">
        <v>73879.100000000006</v>
      </c>
      <c r="Q18" s="248">
        <v>787.5</v>
      </c>
      <c r="R18" s="248">
        <v>997.5</v>
      </c>
      <c r="S18" s="248">
        <v>876.61282456048946</v>
      </c>
      <c r="T18" s="248">
        <v>22450.9</v>
      </c>
      <c r="U18" s="248">
        <v>640.5</v>
      </c>
      <c r="V18" s="248">
        <v>897.75</v>
      </c>
      <c r="W18" s="248">
        <v>749.96423133704786</v>
      </c>
      <c r="X18" s="366">
        <v>70762.3</v>
      </c>
      <c r="Z18" s="139"/>
      <c r="AA18" s="349"/>
      <c r="AB18" s="135"/>
      <c r="AC18" s="364"/>
      <c r="AD18" s="364"/>
      <c r="AE18" s="364"/>
      <c r="AF18" s="364"/>
      <c r="AG18" s="364"/>
      <c r="AH18" s="364"/>
      <c r="AI18" s="364"/>
      <c r="AJ18" s="364"/>
      <c r="AK18" s="364"/>
      <c r="AL18" s="364"/>
      <c r="AM18" s="364"/>
      <c r="AN18" s="364"/>
      <c r="AO18" s="364"/>
      <c r="AP18" s="364"/>
      <c r="AQ18" s="364"/>
      <c r="AR18" s="364"/>
      <c r="AS18" s="364"/>
      <c r="AT18" s="364"/>
      <c r="AU18" s="364"/>
      <c r="AV18" s="364"/>
      <c r="AW18" s="135"/>
      <c r="AX18" s="135"/>
      <c r="AY18" s="135"/>
      <c r="AZ18" s="135"/>
    </row>
    <row r="19" spans="2:52" ht="12" customHeight="1" x14ac:dyDescent="0.15">
      <c r="B19" s="293"/>
      <c r="C19" s="349">
        <v>4</v>
      </c>
      <c r="D19" s="160"/>
      <c r="E19" s="248">
        <v>642.6</v>
      </c>
      <c r="F19" s="248">
        <v>793.8</v>
      </c>
      <c r="G19" s="248">
        <v>690.1487719024891</v>
      </c>
      <c r="H19" s="248">
        <v>79706</v>
      </c>
      <c r="I19" s="248">
        <v>647.89199999999994</v>
      </c>
      <c r="J19" s="248">
        <v>756</v>
      </c>
      <c r="K19" s="248">
        <v>674.62590217152024</v>
      </c>
      <c r="L19" s="248">
        <v>303363.7</v>
      </c>
      <c r="M19" s="248">
        <v>820.8</v>
      </c>
      <c r="N19" s="248">
        <v>961.2</v>
      </c>
      <c r="O19" s="248">
        <v>877.0985097356679</v>
      </c>
      <c r="P19" s="248">
        <v>102713.3</v>
      </c>
      <c r="Q19" s="248">
        <v>864</v>
      </c>
      <c r="R19" s="248">
        <v>1029.1320000000001</v>
      </c>
      <c r="S19" s="248">
        <v>933.84267062314507</v>
      </c>
      <c r="T19" s="248">
        <v>20304.3</v>
      </c>
      <c r="U19" s="248">
        <v>669.6</v>
      </c>
      <c r="V19" s="248">
        <v>972</v>
      </c>
      <c r="W19" s="248">
        <v>792.34216041698676</v>
      </c>
      <c r="X19" s="366">
        <v>83965.200000000012</v>
      </c>
      <c r="Z19" s="139"/>
      <c r="AA19" s="349"/>
      <c r="AB19" s="135"/>
      <c r="AC19" s="364"/>
      <c r="AD19" s="364"/>
      <c r="AE19" s="364"/>
      <c r="AF19" s="364"/>
      <c r="AG19" s="364"/>
      <c r="AH19" s="364"/>
      <c r="AI19" s="364"/>
      <c r="AJ19" s="364"/>
      <c r="AK19" s="364"/>
      <c r="AL19" s="364"/>
      <c r="AM19" s="364"/>
      <c r="AN19" s="364"/>
      <c r="AO19" s="364"/>
      <c r="AP19" s="364"/>
      <c r="AQ19" s="364"/>
      <c r="AR19" s="364"/>
      <c r="AS19" s="364"/>
      <c r="AT19" s="364"/>
      <c r="AU19" s="364"/>
      <c r="AV19" s="364"/>
      <c r="AW19" s="135"/>
      <c r="AX19" s="135"/>
      <c r="AY19" s="135"/>
      <c r="AZ19" s="135"/>
    </row>
    <row r="20" spans="2:52" ht="12" customHeight="1" x14ac:dyDescent="0.15">
      <c r="B20" s="367"/>
      <c r="C20" s="318">
        <v>5</v>
      </c>
      <c r="D20" s="166"/>
      <c r="E20" s="368">
        <v>734.4</v>
      </c>
      <c r="F20" s="368">
        <v>1004.4</v>
      </c>
      <c r="G20" s="368">
        <v>874.0590843793268</v>
      </c>
      <c r="H20" s="368">
        <v>38161</v>
      </c>
      <c r="I20" s="368">
        <v>669.6</v>
      </c>
      <c r="J20" s="368">
        <v>907.2</v>
      </c>
      <c r="K20" s="368">
        <v>778.87129544422544</v>
      </c>
      <c r="L20" s="368">
        <v>284046</v>
      </c>
      <c r="M20" s="368">
        <v>918</v>
      </c>
      <c r="N20" s="368">
        <v>1188</v>
      </c>
      <c r="O20" s="368">
        <v>1046.2225882864284</v>
      </c>
      <c r="P20" s="368">
        <v>34382.9</v>
      </c>
      <c r="Q20" s="368">
        <v>972</v>
      </c>
      <c r="R20" s="368">
        <v>1188</v>
      </c>
      <c r="S20" s="368">
        <v>1088.6831821091071</v>
      </c>
      <c r="T20" s="368">
        <v>14836.4</v>
      </c>
      <c r="U20" s="368">
        <v>756</v>
      </c>
      <c r="V20" s="368">
        <v>1058.4000000000001</v>
      </c>
      <c r="W20" s="368">
        <v>901.30979315080219</v>
      </c>
      <c r="X20" s="369">
        <v>76329.5</v>
      </c>
      <c r="Z20" s="139"/>
      <c r="AA20" s="349"/>
      <c r="AB20" s="135"/>
      <c r="AC20" s="364"/>
      <c r="AD20" s="364"/>
      <c r="AE20" s="364"/>
      <c r="AF20" s="364"/>
      <c r="AG20" s="364"/>
      <c r="AH20" s="364"/>
      <c r="AI20" s="364"/>
      <c r="AJ20" s="364"/>
      <c r="AK20" s="364"/>
      <c r="AL20" s="364"/>
      <c r="AM20" s="364"/>
      <c r="AN20" s="364"/>
      <c r="AO20" s="364"/>
      <c r="AP20" s="364"/>
      <c r="AQ20" s="364"/>
      <c r="AR20" s="364"/>
      <c r="AS20" s="364"/>
      <c r="AT20" s="364"/>
      <c r="AU20" s="364"/>
      <c r="AV20" s="364"/>
      <c r="AW20" s="135"/>
      <c r="AX20" s="135"/>
      <c r="AY20" s="135"/>
      <c r="AZ20" s="135"/>
    </row>
    <row r="21" spans="2:52" ht="12" customHeight="1" x14ac:dyDescent="0.15">
      <c r="B21" s="510"/>
      <c r="C21" s="511"/>
      <c r="D21" s="411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Z21" s="139"/>
      <c r="AA21" s="349"/>
      <c r="AB21" s="135"/>
      <c r="AC21" s="364"/>
      <c r="AD21" s="364"/>
      <c r="AE21" s="364"/>
      <c r="AF21" s="364"/>
      <c r="AG21" s="364"/>
      <c r="AH21" s="364"/>
      <c r="AI21" s="364"/>
      <c r="AJ21" s="364"/>
      <c r="AK21" s="364"/>
      <c r="AL21" s="364"/>
      <c r="AM21" s="364"/>
      <c r="AN21" s="364"/>
      <c r="AO21" s="364"/>
      <c r="AP21" s="364"/>
      <c r="AQ21" s="364"/>
      <c r="AR21" s="364"/>
      <c r="AS21" s="364"/>
      <c r="AT21" s="364"/>
      <c r="AU21" s="364"/>
      <c r="AV21" s="364"/>
      <c r="AW21" s="135"/>
      <c r="AX21" s="135"/>
      <c r="AY21" s="135"/>
      <c r="AZ21" s="135"/>
    </row>
    <row r="22" spans="2:52" ht="12" customHeight="1" x14ac:dyDescent="0.15">
      <c r="B22" s="531"/>
      <c r="C22" s="532"/>
      <c r="D22" s="409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Z22" s="139"/>
      <c r="AA22" s="349"/>
      <c r="AB22" s="135"/>
      <c r="AC22" s="364"/>
      <c r="AD22" s="364"/>
      <c r="AE22" s="364"/>
      <c r="AF22" s="364"/>
      <c r="AG22" s="364"/>
      <c r="AH22" s="364"/>
      <c r="AI22" s="364"/>
      <c r="AJ22" s="364"/>
      <c r="AK22" s="364"/>
      <c r="AL22" s="364"/>
      <c r="AM22" s="364"/>
      <c r="AN22" s="364"/>
      <c r="AO22" s="364"/>
      <c r="AP22" s="364"/>
      <c r="AQ22" s="364"/>
      <c r="AR22" s="364"/>
      <c r="AS22" s="364"/>
      <c r="AT22" s="364"/>
      <c r="AU22" s="364"/>
      <c r="AV22" s="364"/>
      <c r="AW22" s="135"/>
      <c r="AX22" s="135"/>
      <c r="AY22" s="135"/>
      <c r="AZ22" s="135"/>
    </row>
    <row r="23" spans="2:52" ht="12" customHeight="1" x14ac:dyDescent="0.15">
      <c r="B23" s="512">
        <v>41760</v>
      </c>
      <c r="C23" s="513"/>
      <c r="D23" s="415">
        <v>41774</v>
      </c>
      <c r="E23" s="248">
        <v>734.4</v>
      </c>
      <c r="F23" s="248">
        <v>982.8</v>
      </c>
      <c r="G23" s="248">
        <v>868.1922976925581</v>
      </c>
      <c r="H23" s="248">
        <v>18712.8</v>
      </c>
      <c r="I23" s="248">
        <v>669.6</v>
      </c>
      <c r="J23" s="248">
        <v>842.4</v>
      </c>
      <c r="K23" s="248">
        <v>763.40768303583934</v>
      </c>
      <c r="L23" s="248">
        <v>143953</v>
      </c>
      <c r="M23" s="248">
        <v>918</v>
      </c>
      <c r="N23" s="248">
        <v>1188</v>
      </c>
      <c r="O23" s="248">
        <v>1036.7079307672439</v>
      </c>
      <c r="P23" s="248">
        <v>26526.1</v>
      </c>
      <c r="Q23" s="248">
        <v>972</v>
      </c>
      <c r="R23" s="248">
        <v>1188</v>
      </c>
      <c r="S23" s="248">
        <v>1085.1109231185699</v>
      </c>
      <c r="T23" s="248">
        <v>7563.4</v>
      </c>
      <c r="U23" s="248">
        <v>756</v>
      </c>
      <c r="V23" s="248">
        <v>1026</v>
      </c>
      <c r="W23" s="248">
        <v>874.76499118205709</v>
      </c>
      <c r="X23" s="248">
        <v>27450.7</v>
      </c>
      <c r="Z23" s="139"/>
      <c r="AA23" s="349"/>
      <c r="AB23" s="135"/>
      <c r="AC23" s="364"/>
      <c r="AD23" s="364"/>
      <c r="AE23" s="364"/>
      <c r="AF23" s="364"/>
      <c r="AG23" s="364"/>
      <c r="AH23" s="364"/>
      <c r="AI23" s="364"/>
      <c r="AJ23" s="364"/>
      <c r="AK23" s="364"/>
      <c r="AL23" s="364"/>
      <c r="AM23" s="364"/>
      <c r="AN23" s="364"/>
      <c r="AO23" s="364"/>
      <c r="AP23" s="364"/>
      <c r="AQ23" s="364"/>
      <c r="AR23" s="364"/>
      <c r="AS23" s="364"/>
      <c r="AT23" s="364"/>
      <c r="AU23" s="364"/>
      <c r="AV23" s="364"/>
      <c r="AW23" s="135"/>
      <c r="AX23" s="135"/>
      <c r="AY23" s="135"/>
      <c r="AZ23" s="135"/>
    </row>
    <row r="24" spans="2:52" ht="12" customHeight="1" x14ac:dyDescent="0.15">
      <c r="B24" s="512">
        <v>41775</v>
      </c>
      <c r="C24" s="513"/>
      <c r="D24" s="415">
        <v>41789</v>
      </c>
      <c r="E24" s="248">
        <v>745.2</v>
      </c>
      <c r="F24" s="248">
        <v>1004.4</v>
      </c>
      <c r="G24" s="248">
        <v>879.47518907904441</v>
      </c>
      <c r="H24" s="248">
        <v>19448.2</v>
      </c>
      <c r="I24" s="248">
        <v>669.6</v>
      </c>
      <c r="J24" s="248">
        <v>907.2</v>
      </c>
      <c r="K24" s="248">
        <v>789.57031506065539</v>
      </c>
      <c r="L24" s="248">
        <v>140093</v>
      </c>
      <c r="M24" s="248">
        <v>918</v>
      </c>
      <c r="N24" s="248">
        <v>1134</v>
      </c>
      <c r="O24" s="248">
        <v>1061.5448518427468</v>
      </c>
      <c r="P24" s="248">
        <v>7856.8</v>
      </c>
      <c r="Q24" s="248">
        <v>993.6</v>
      </c>
      <c r="R24" s="248">
        <v>1188</v>
      </c>
      <c r="S24" s="248">
        <v>1093.162070428511</v>
      </c>
      <c r="T24" s="248">
        <v>7273</v>
      </c>
      <c r="U24" s="248">
        <v>756</v>
      </c>
      <c r="V24" s="248">
        <v>1058.4000000000001</v>
      </c>
      <c r="W24" s="248">
        <v>914.51073514093582</v>
      </c>
      <c r="X24" s="248">
        <v>48878.8</v>
      </c>
      <c r="Z24" s="364"/>
      <c r="AA24" s="364"/>
      <c r="AB24" s="364"/>
      <c r="AC24" s="364"/>
      <c r="AD24" s="364"/>
      <c r="AE24" s="364"/>
      <c r="AF24" s="364"/>
      <c r="AG24" s="364"/>
      <c r="AH24" s="364"/>
      <c r="AI24" s="364"/>
      <c r="AJ24" s="364"/>
      <c r="AK24" s="364"/>
      <c r="AL24" s="364"/>
      <c r="AM24" s="364"/>
      <c r="AN24" s="364"/>
      <c r="AO24" s="364"/>
      <c r="AP24" s="364"/>
      <c r="AQ24" s="364"/>
      <c r="AR24" s="364"/>
      <c r="AS24" s="364"/>
      <c r="AT24" s="135"/>
      <c r="AU24" s="135"/>
      <c r="AV24" s="135"/>
      <c r="AW24" s="135"/>
      <c r="AX24" s="135"/>
      <c r="AY24" s="135"/>
      <c r="AZ24" s="135"/>
    </row>
    <row r="25" spans="2:52" ht="12" customHeight="1" x14ac:dyDescent="0.15">
      <c r="B25" s="514"/>
      <c r="C25" s="515"/>
      <c r="D25" s="420"/>
      <c r="E25" s="368"/>
      <c r="F25" s="368"/>
      <c r="G25" s="368"/>
      <c r="H25" s="368"/>
      <c r="I25" s="368"/>
      <c r="J25" s="368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8"/>
      <c r="V25" s="368"/>
      <c r="W25" s="368"/>
      <c r="X25" s="369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</row>
    <row r="26" spans="2:52" ht="12" customHeight="1" x14ac:dyDescent="0.15">
      <c r="B26" s="161"/>
      <c r="C26" s="533" t="s">
        <v>261</v>
      </c>
      <c r="D26" s="534"/>
      <c r="E26" s="159" t="s">
        <v>357</v>
      </c>
      <c r="F26" s="350"/>
      <c r="G26" s="350"/>
      <c r="H26" s="535"/>
      <c r="I26" s="159" t="s">
        <v>358</v>
      </c>
      <c r="J26" s="350"/>
      <c r="K26" s="350"/>
      <c r="L26" s="535"/>
      <c r="M26" s="159" t="s">
        <v>359</v>
      </c>
      <c r="N26" s="350"/>
      <c r="O26" s="350"/>
      <c r="P26" s="535"/>
      <c r="Q26" s="159" t="s">
        <v>360</v>
      </c>
      <c r="R26" s="350"/>
      <c r="S26" s="350"/>
      <c r="T26" s="535"/>
      <c r="U26" s="159" t="s">
        <v>361</v>
      </c>
      <c r="V26" s="350"/>
      <c r="W26" s="350"/>
      <c r="X26" s="535"/>
      <c r="Z26" s="135"/>
      <c r="AA26" s="506"/>
      <c r="AB26" s="506"/>
      <c r="AC26" s="135"/>
      <c r="AD26" s="350"/>
      <c r="AE26" s="350"/>
      <c r="AF26" s="350"/>
      <c r="AG26" s="135"/>
      <c r="AH26" s="350"/>
      <c r="AI26" s="350"/>
      <c r="AJ26" s="350"/>
      <c r="AK26" s="135"/>
      <c r="AL26" s="350"/>
      <c r="AM26" s="350"/>
      <c r="AN26" s="350"/>
      <c r="AO26" s="135"/>
      <c r="AP26" s="350"/>
      <c r="AQ26" s="350"/>
      <c r="AR26" s="350"/>
      <c r="AS26" s="135"/>
      <c r="AT26" s="350"/>
      <c r="AU26" s="350"/>
      <c r="AV26" s="350"/>
      <c r="AW26" s="135"/>
      <c r="AX26" s="135"/>
      <c r="AY26" s="135"/>
      <c r="AZ26" s="135"/>
    </row>
    <row r="27" spans="2:52" ht="12" customHeight="1" x14ac:dyDescent="0.15">
      <c r="B27" s="161"/>
      <c r="C27" s="150"/>
      <c r="D27" s="166"/>
      <c r="E27" s="150"/>
      <c r="F27" s="507"/>
      <c r="G27" s="507"/>
      <c r="H27" s="508"/>
      <c r="I27" s="150"/>
      <c r="J27" s="507"/>
      <c r="K27" s="507"/>
      <c r="L27" s="508"/>
      <c r="M27" s="150"/>
      <c r="N27" s="507"/>
      <c r="O27" s="507"/>
      <c r="P27" s="508"/>
      <c r="Q27" s="150"/>
      <c r="R27" s="507"/>
      <c r="S27" s="507"/>
      <c r="T27" s="508"/>
      <c r="U27" s="150"/>
      <c r="V27" s="507"/>
      <c r="W27" s="507"/>
      <c r="X27" s="508"/>
      <c r="Z27" s="135"/>
      <c r="AA27" s="135"/>
      <c r="AB27" s="135"/>
      <c r="AC27" s="135"/>
      <c r="AD27" s="350"/>
      <c r="AE27" s="350"/>
      <c r="AF27" s="350"/>
      <c r="AG27" s="135"/>
      <c r="AH27" s="350"/>
      <c r="AI27" s="350"/>
      <c r="AJ27" s="350"/>
      <c r="AK27" s="135"/>
      <c r="AL27" s="350"/>
      <c r="AM27" s="350"/>
      <c r="AN27" s="350"/>
      <c r="AO27" s="135"/>
      <c r="AP27" s="350"/>
      <c r="AQ27" s="350"/>
      <c r="AR27" s="350"/>
      <c r="AS27" s="135"/>
      <c r="AT27" s="350"/>
      <c r="AU27" s="350"/>
      <c r="AV27" s="350"/>
      <c r="AW27" s="135"/>
      <c r="AX27" s="135"/>
      <c r="AY27" s="135"/>
      <c r="AZ27" s="135"/>
    </row>
    <row r="28" spans="2:52" ht="12" customHeight="1" x14ac:dyDescent="0.15">
      <c r="B28" s="358" t="s">
        <v>320</v>
      </c>
      <c r="C28" s="359"/>
      <c r="D28" s="360"/>
      <c r="E28" s="391" t="s">
        <v>281</v>
      </c>
      <c r="F28" s="391" t="s">
        <v>174</v>
      </c>
      <c r="G28" s="391" t="s">
        <v>282</v>
      </c>
      <c r="H28" s="391" t="s">
        <v>100</v>
      </c>
      <c r="I28" s="391" t="s">
        <v>281</v>
      </c>
      <c r="J28" s="391" t="s">
        <v>174</v>
      </c>
      <c r="K28" s="391" t="s">
        <v>282</v>
      </c>
      <c r="L28" s="391" t="s">
        <v>100</v>
      </c>
      <c r="M28" s="391" t="s">
        <v>281</v>
      </c>
      <c r="N28" s="391" t="s">
        <v>174</v>
      </c>
      <c r="O28" s="391" t="s">
        <v>282</v>
      </c>
      <c r="P28" s="391" t="s">
        <v>100</v>
      </c>
      <c r="Q28" s="391" t="s">
        <v>281</v>
      </c>
      <c r="R28" s="391" t="s">
        <v>174</v>
      </c>
      <c r="S28" s="391" t="s">
        <v>282</v>
      </c>
      <c r="T28" s="391" t="s">
        <v>100</v>
      </c>
      <c r="U28" s="391" t="s">
        <v>281</v>
      </c>
      <c r="V28" s="391" t="s">
        <v>174</v>
      </c>
      <c r="W28" s="391" t="s">
        <v>282</v>
      </c>
      <c r="X28" s="391" t="s">
        <v>100</v>
      </c>
      <c r="Z28" s="389"/>
      <c r="AA28" s="389"/>
      <c r="AB28" s="389"/>
      <c r="AC28" s="392"/>
      <c r="AD28" s="392"/>
      <c r="AE28" s="392"/>
      <c r="AF28" s="392"/>
      <c r="AG28" s="392"/>
      <c r="AH28" s="392"/>
      <c r="AI28" s="392"/>
      <c r="AJ28" s="392"/>
      <c r="AK28" s="392"/>
      <c r="AL28" s="392"/>
      <c r="AM28" s="392"/>
      <c r="AN28" s="392"/>
      <c r="AO28" s="392"/>
      <c r="AP28" s="392"/>
      <c r="AQ28" s="392"/>
      <c r="AR28" s="392"/>
      <c r="AS28" s="392"/>
      <c r="AT28" s="392"/>
      <c r="AU28" s="392"/>
      <c r="AV28" s="392"/>
      <c r="AW28" s="135"/>
      <c r="AX28" s="135"/>
      <c r="AY28" s="135"/>
      <c r="AZ28" s="135"/>
    </row>
    <row r="29" spans="2:52" ht="12" customHeight="1" x14ac:dyDescent="0.15">
      <c r="B29" s="150"/>
      <c r="C29" s="151"/>
      <c r="D29" s="166"/>
      <c r="E29" s="393"/>
      <c r="F29" s="393"/>
      <c r="G29" s="393" t="s">
        <v>283</v>
      </c>
      <c r="H29" s="393"/>
      <c r="I29" s="393"/>
      <c r="J29" s="393"/>
      <c r="K29" s="393" t="s">
        <v>283</v>
      </c>
      <c r="L29" s="393"/>
      <c r="M29" s="393"/>
      <c r="N29" s="393"/>
      <c r="O29" s="393" t="s">
        <v>283</v>
      </c>
      <c r="P29" s="393"/>
      <c r="Q29" s="393"/>
      <c r="R29" s="393"/>
      <c r="S29" s="393" t="s">
        <v>283</v>
      </c>
      <c r="T29" s="393"/>
      <c r="U29" s="393"/>
      <c r="V29" s="393"/>
      <c r="W29" s="393" t="s">
        <v>283</v>
      </c>
      <c r="X29" s="393"/>
      <c r="Z29" s="135"/>
      <c r="AA29" s="135"/>
      <c r="AB29" s="135"/>
      <c r="AC29" s="392"/>
      <c r="AD29" s="392"/>
      <c r="AE29" s="392"/>
      <c r="AF29" s="392"/>
      <c r="AG29" s="392"/>
      <c r="AH29" s="392"/>
      <c r="AI29" s="392"/>
      <c r="AJ29" s="392"/>
      <c r="AK29" s="392"/>
      <c r="AL29" s="392"/>
      <c r="AM29" s="392"/>
      <c r="AN29" s="392"/>
      <c r="AO29" s="392"/>
      <c r="AP29" s="392"/>
      <c r="AQ29" s="392"/>
      <c r="AR29" s="392"/>
      <c r="AS29" s="392"/>
      <c r="AT29" s="392"/>
      <c r="AU29" s="392"/>
      <c r="AV29" s="392"/>
      <c r="AW29" s="135"/>
      <c r="AX29" s="135"/>
      <c r="AY29" s="135"/>
      <c r="AZ29" s="135"/>
    </row>
    <row r="30" spans="2:52" ht="12" customHeight="1" x14ac:dyDescent="0.15">
      <c r="B30" s="290" t="s">
        <v>265</v>
      </c>
      <c r="C30" s="315">
        <v>23</v>
      </c>
      <c r="D30" s="156" t="s">
        <v>266</v>
      </c>
      <c r="E30" s="327">
        <v>597.97500000000002</v>
      </c>
      <c r="F30" s="327">
        <v>739.93500000000006</v>
      </c>
      <c r="G30" s="327">
        <v>617.90731665587157</v>
      </c>
      <c r="H30" s="327">
        <v>773418.8</v>
      </c>
      <c r="I30" s="327">
        <v>525</v>
      </c>
      <c r="J30" s="327">
        <v>819</v>
      </c>
      <c r="K30" s="327">
        <v>670.69489523610821</v>
      </c>
      <c r="L30" s="327">
        <v>2211408.9000000004</v>
      </c>
      <c r="M30" s="327">
        <v>703.5</v>
      </c>
      <c r="N30" s="327">
        <v>1008</v>
      </c>
      <c r="O30" s="327">
        <v>829.32622604747837</v>
      </c>
      <c r="P30" s="327">
        <v>189874</v>
      </c>
      <c r="Q30" s="327">
        <v>451.39499999999998</v>
      </c>
      <c r="R30" s="327">
        <v>631.89</v>
      </c>
      <c r="S30" s="327">
        <v>485.07747142060396</v>
      </c>
      <c r="T30" s="327">
        <v>660068.5</v>
      </c>
      <c r="U30" s="327">
        <v>493.5</v>
      </c>
      <c r="V30" s="327">
        <v>735</v>
      </c>
      <c r="W30" s="327">
        <v>520.47554497097246</v>
      </c>
      <c r="X30" s="328">
        <v>356625</v>
      </c>
      <c r="Z30" s="139"/>
      <c r="AA30" s="349"/>
      <c r="AB30" s="135"/>
      <c r="AC30" s="364"/>
      <c r="AD30" s="364"/>
      <c r="AE30" s="364"/>
      <c r="AF30" s="364"/>
      <c r="AG30" s="364"/>
      <c r="AH30" s="364"/>
      <c r="AI30" s="364"/>
      <c r="AJ30" s="364"/>
      <c r="AK30" s="364"/>
      <c r="AL30" s="364"/>
      <c r="AM30" s="364"/>
      <c r="AN30" s="364"/>
      <c r="AO30" s="364"/>
      <c r="AP30" s="364"/>
      <c r="AQ30" s="364"/>
      <c r="AR30" s="364"/>
      <c r="AS30" s="364"/>
      <c r="AT30" s="364"/>
      <c r="AU30" s="364"/>
      <c r="AV30" s="364"/>
      <c r="AW30" s="135"/>
      <c r="AX30" s="135"/>
      <c r="AY30" s="135"/>
      <c r="AZ30" s="135"/>
    </row>
    <row r="31" spans="2:52" ht="12" customHeight="1" x14ac:dyDescent="0.15">
      <c r="B31" s="293"/>
      <c r="C31" s="349">
        <v>24</v>
      </c>
      <c r="D31" s="160"/>
      <c r="E31" s="161">
        <v>588</v>
      </c>
      <c r="F31" s="161">
        <v>767</v>
      </c>
      <c r="G31" s="161">
        <v>667</v>
      </c>
      <c r="H31" s="161">
        <f>SUM(H29:H30)</f>
        <v>773418.8</v>
      </c>
      <c r="I31" s="161">
        <v>604</v>
      </c>
      <c r="J31" s="161">
        <v>893</v>
      </c>
      <c r="K31" s="161">
        <v>726</v>
      </c>
      <c r="L31" s="161">
        <f>SUM(L29:L30)</f>
        <v>2211408.9000000004</v>
      </c>
      <c r="M31" s="161">
        <v>746</v>
      </c>
      <c r="N31" s="161">
        <v>1103</v>
      </c>
      <c r="O31" s="161">
        <v>876</v>
      </c>
      <c r="P31" s="161">
        <f>SUM(P29:P30)</f>
        <v>189874</v>
      </c>
      <c r="Q31" s="161">
        <v>504</v>
      </c>
      <c r="R31" s="161">
        <v>714</v>
      </c>
      <c r="S31" s="161">
        <v>618</v>
      </c>
      <c r="T31" s="161">
        <f>SUM(T29:T30)</f>
        <v>660068.5</v>
      </c>
      <c r="U31" s="161">
        <v>546</v>
      </c>
      <c r="V31" s="161">
        <v>767</v>
      </c>
      <c r="W31" s="161">
        <v>610</v>
      </c>
      <c r="X31" s="248">
        <f>SUM(X29:X30)</f>
        <v>356625</v>
      </c>
      <c r="Z31" s="139"/>
      <c r="AA31" s="349"/>
      <c r="AB31" s="135"/>
      <c r="AC31" s="364"/>
      <c r="AD31" s="364"/>
      <c r="AE31" s="364"/>
      <c r="AF31" s="364"/>
      <c r="AG31" s="364"/>
      <c r="AH31" s="364"/>
      <c r="AI31" s="364"/>
      <c r="AJ31" s="364"/>
      <c r="AK31" s="364"/>
      <c r="AL31" s="364"/>
      <c r="AM31" s="364"/>
      <c r="AN31" s="364"/>
      <c r="AO31" s="364"/>
      <c r="AP31" s="364"/>
      <c r="AQ31" s="364"/>
      <c r="AR31" s="364"/>
      <c r="AS31" s="364"/>
      <c r="AT31" s="364"/>
      <c r="AU31" s="364"/>
      <c r="AV31" s="364"/>
      <c r="AW31" s="135"/>
      <c r="AX31" s="135"/>
      <c r="AY31" s="135"/>
      <c r="AZ31" s="135"/>
    </row>
    <row r="32" spans="2:52" ht="12" customHeight="1" x14ac:dyDescent="0.15">
      <c r="B32" s="367"/>
      <c r="C32" s="318">
        <v>25</v>
      </c>
      <c r="D32" s="166"/>
      <c r="E32" s="368">
        <v>588</v>
      </c>
      <c r="F32" s="368">
        <v>766.5</v>
      </c>
      <c r="G32" s="368">
        <v>671.31206681361869</v>
      </c>
      <c r="H32" s="368">
        <v>125033.4</v>
      </c>
      <c r="I32" s="368">
        <v>713.89499999999998</v>
      </c>
      <c r="J32" s="368">
        <v>892.5</v>
      </c>
      <c r="K32" s="368">
        <v>737.58977098045693</v>
      </c>
      <c r="L32" s="368">
        <v>489602</v>
      </c>
      <c r="M32" s="368">
        <v>745.5</v>
      </c>
      <c r="N32" s="368">
        <v>1102.5</v>
      </c>
      <c r="O32" s="368">
        <v>883.46573633104003</v>
      </c>
      <c r="P32" s="368">
        <v>59534.100000000006</v>
      </c>
      <c r="Q32" s="368">
        <v>577.5</v>
      </c>
      <c r="R32" s="368">
        <v>656.25</v>
      </c>
      <c r="S32" s="368">
        <v>632.56527714761046</v>
      </c>
      <c r="T32" s="368">
        <v>131069.9</v>
      </c>
      <c r="U32" s="368">
        <v>609</v>
      </c>
      <c r="V32" s="368">
        <v>766.5</v>
      </c>
      <c r="W32" s="368">
        <v>624.90032339332868</v>
      </c>
      <c r="X32" s="368">
        <v>32343.1</v>
      </c>
      <c r="Z32" s="139"/>
      <c r="AA32" s="349"/>
      <c r="AB32" s="135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35"/>
      <c r="AX32" s="135"/>
      <c r="AY32" s="135"/>
      <c r="AZ32" s="135"/>
    </row>
    <row r="33" spans="2:52" ht="12" customHeight="1" x14ac:dyDescent="0.15">
      <c r="B33" s="293"/>
      <c r="C33" s="349">
        <v>9</v>
      </c>
      <c r="D33" s="160"/>
      <c r="E33" s="248">
        <v>609</v>
      </c>
      <c r="F33" s="248">
        <v>745.5</v>
      </c>
      <c r="G33" s="248">
        <v>672.16236225978355</v>
      </c>
      <c r="H33" s="248">
        <v>44660.3</v>
      </c>
      <c r="I33" s="248">
        <v>724.5</v>
      </c>
      <c r="J33" s="248">
        <v>876.75</v>
      </c>
      <c r="K33" s="248">
        <v>774.98227531909697</v>
      </c>
      <c r="L33" s="248">
        <v>157967.6</v>
      </c>
      <c r="M33" s="248">
        <v>819</v>
      </c>
      <c r="N33" s="248">
        <v>966</v>
      </c>
      <c r="O33" s="248">
        <v>882.89192842225555</v>
      </c>
      <c r="P33" s="248">
        <v>20253.3</v>
      </c>
      <c r="Q33" s="248">
        <v>598.5</v>
      </c>
      <c r="R33" s="248">
        <v>714</v>
      </c>
      <c r="S33" s="248">
        <v>626.27563669281847</v>
      </c>
      <c r="T33" s="248">
        <v>21430.799999999999</v>
      </c>
      <c r="U33" s="248">
        <v>598.5</v>
      </c>
      <c r="V33" s="248">
        <v>653.93999999999994</v>
      </c>
      <c r="W33" s="248">
        <v>616.5159097090019</v>
      </c>
      <c r="X33" s="366">
        <v>11869.300000000001</v>
      </c>
      <c r="Z33" s="139"/>
      <c r="AA33" s="349"/>
      <c r="AB33" s="135"/>
      <c r="AC33" s="364"/>
      <c r="AD33" s="364"/>
      <c r="AE33" s="364"/>
      <c r="AF33" s="364"/>
      <c r="AG33" s="364"/>
      <c r="AH33" s="364"/>
      <c r="AI33" s="364"/>
      <c r="AJ33" s="364"/>
      <c r="AK33" s="364"/>
      <c r="AL33" s="364"/>
      <c r="AM33" s="364"/>
      <c r="AN33" s="364"/>
      <c r="AO33" s="364"/>
      <c r="AP33" s="364"/>
      <c r="AQ33" s="364"/>
      <c r="AR33" s="364"/>
      <c r="AS33" s="364"/>
      <c r="AT33" s="364"/>
      <c r="AU33" s="364"/>
      <c r="AV33" s="364"/>
      <c r="AW33" s="135"/>
      <c r="AX33" s="135"/>
      <c r="AY33" s="135"/>
      <c r="AZ33" s="135"/>
    </row>
    <row r="34" spans="2:52" ht="12" customHeight="1" x14ac:dyDescent="0.15">
      <c r="B34" s="293"/>
      <c r="C34" s="349">
        <v>10</v>
      </c>
      <c r="D34" s="160"/>
      <c r="E34" s="248">
        <v>609</v>
      </c>
      <c r="F34" s="248">
        <v>693.63000000000011</v>
      </c>
      <c r="G34" s="248">
        <v>671.4300477014649</v>
      </c>
      <c r="H34" s="248">
        <v>40757.800000000003</v>
      </c>
      <c r="I34" s="248">
        <v>713.89499999999998</v>
      </c>
      <c r="J34" s="248">
        <v>840</v>
      </c>
      <c r="K34" s="248">
        <v>741.9439357525406</v>
      </c>
      <c r="L34" s="248">
        <v>180145.6</v>
      </c>
      <c r="M34" s="248">
        <v>745.5</v>
      </c>
      <c r="N34" s="248">
        <v>970.2</v>
      </c>
      <c r="O34" s="248">
        <v>881.2106722301844</v>
      </c>
      <c r="P34" s="248">
        <v>20712.099999999999</v>
      </c>
      <c r="Q34" s="248">
        <v>577.5</v>
      </c>
      <c r="R34" s="248">
        <v>651</v>
      </c>
      <c r="S34" s="248">
        <v>613.73264265338992</v>
      </c>
      <c r="T34" s="248">
        <v>30147.100000000002</v>
      </c>
      <c r="U34" s="248">
        <v>609</v>
      </c>
      <c r="V34" s="248">
        <v>661.5</v>
      </c>
      <c r="W34" s="248">
        <v>614.92607980803427</v>
      </c>
      <c r="X34" s="366">
        <v>11131.5</v>
      </c>
      <c r="Z34" s="139"/>
      <c r="AA34" s="349"/>
      <c r="AB34" s="135"/>
      <c r="AC34" s="364"/>
      <c r="AD34" s="364"/>
      <c r="AE34" s="364"/>
      <c r="AF34" s="364"/>
      <c r="AG34" s="364"/>
      <c r="AH34" s="364"/>
      <c r="AI34" s="364"/>
      <c r="AJ34" s="364"/>
      <c r="AK34" s="364"/>
      <c r="AL34" s="364"/>
      <c r="AM34" s="364"/>
      <c r="AN34" s="364"/>
      <c r="AO34" s="364"/>
      <c r="AP34" s="364"/>
      <c r="AQ34" s="364"/>
      <c r="AR34" s="364"/>
      <c r="AS34" s="364"/>
      <c r="AT34" s="364"/>
      <c r="AU34" s="364"/>
      <c r="AV34" s="364"/>
      <c r="AW34" s="135"/>
      <c r="AX34" s="135"/>
      <c r="AY34" s="135"/>
      <c r="AZ34" s="135"/>
    </row>
    <row r="35" spans="2:52" ht="12" customHeight="1" x14ac:dyDescent="0.15">
      <c r="B35" s="293"/>
      <c r="C35" s="349">
        <v>11</v>
      </c>
      <c r="D35" s="160"/>
      <c r="E35" s="248">
        <v>588</v>
      </c>
      <c r="F35" s="248">
        <v>766.5</v>
      </c>
      <c r="G35" s="248">
        <v>672.07279472297171</v>
      </c>
      <c r="H35" s="248">
        <v>43423</v>
      </c>
      <c r="I35" s="248">
        <v>713.89499999999998</v>
      </c>
      <c r="J35" s="248">
        <v>892.5</v>
      </c>
      <c r="K35" s="248">
        <v>737.57840406813443</v>
      </c>
      <c r="L35" s="248">
        <v>180308</v>
      </c>
      <c r="M35" s="248">
        <v>766.5</v>
      </c>
      <c r="N35" s="248">
        <v>1102.5</v>
      </c>
      <c r="O35" s="248">
        <v>893.72953443905908</v>
      </c>
      <c r="P35" s="248">
        <v>18546.400000000001</v>
      </c>
      <c r="Q35" s="248">
        <v>577.5</v>
      </c>
      <c r="R35" s="248">
        <v>645.75</v>
      </c>
      <c r="S35" s="248">
        <v>621.00626291038532</v>
      </c>
      <c r="T35" s="248">
        <v>41062.199999999997</v>
      </c>
      <c r="U35" s="248">
        <v>609</v>
      </c>
      <c r="V35" s="248">
        <v>745.5</v>
      </c>
      <c r="W35" s="248">
        <v>639.28060397243621</v>
      </c>
      <c r="X35" s="366">
        <v>12338</v>
      </c>
      <c r="Z35" s="139"/>
      <c r="AA35" s="349"/>
      <c r="AB35" s="135"/>
      <c r="AC35" s="364"/>
      <c r="AD35" s="364"/>
      <c r="AE35" s="364"/>
      <c r="AF35" s="364"/>
      <c r="AG35" s="364"/>
      <c r="AH35" s="364"/>
      <c r="AI35" s="364"/>
      <c r="AJ35" s="364"/>
      <c r="AK35" s="364"/>
      <c r="AL35" s="364"/>
      <c r="AM35" s="364"/>
      <c r="AN35" s="364"/>
      <c r="AO35" s="364"/>
      <c r="AP35" s="364"/>
      <c r="AQ35" s="364"/>
      <c r="AR35" s="364"/>
      <c r="AS35" s="364"/>
      <c r="AT35" s="364"/>
      <c r="AU35" s="364"/>
      <c r="AV35" s="364"/>
      <c r="AW35" s="135"/>
      <c r="AX35" s="135"/>
      <c r="AY35" s="135"/>
      <c r="AZ35" s="135"/>
    </row>
    <row r="36" spans="2:52" ht="12" customHeight="1" x14ac:dyDescent="0.15">
      <c r="B36" s="293"/>
      <c r="C36" s="349">
        <v>12</v>
      </c>
      <c r="D36" s="160"/>
      <c r="E36" s="248">
        <v>588</v>
      </c>
      <c r="F36" s="248">
        <v>765.45</v>
      </c>
      <c r="G36" s="248">
        <v>670.47789454071176</v>
      </c>
      <c r="H36" s="248">
        <v>40852.6</v>
      </c>
      <c r="I36" s="248">
        <v>713.89499999999998</v>
      </c>
      <c r="J36" s="248">
        <v>892.5</v>
      </c>
      <c r="K36" s="248">
        <v>734.01283836211871</v>
      </c>
      <c r="L36" s="248">
        <v>129148.4</v>
      </c>
      <c r="M36" s="248">
        <v>777</v>
      </c>
      <c r="N36" s="366">
        <v>1050</v>
      </c>
      <c r="O36" s="248">
        <v>877.52421250587577</v>
      </c>
      <c r="P36" s="248">
        <v>20275.599999999999</v>
      </c>
      <c r="Q36" s="248">
        <v>577.5</v>
      </c>
      <c r="R36" s="248">
        <v>656.25</v>
      </c>
      <c r="S36" s="248">
        <v>640.7258233288178</v>
      </c>
      <c r="T36" s="248">
        <v>59860.600000000006</v>
      </c>
      <c r="U36" s="248">
        <v>661.5</v>
      </c>
      <c r="V36" s="248">
        <v>766.5</v>
      </c>
      <c r="W36" s="248">
        <v>727.46236974141277</v>
      </c>
      <c r="X36" s="366">
        <v>8873.6</v>
      </c>
      <c r="Z36" s="139"/>
      <c r="AA36" s="349"/>
      <c r="AB36" s="135"/>
      <c r="AC36" s="364"/>
      <c r="AD36" s="364"/>
      <c r="AE36" s="364"/>
      <c r="AF36" s="364"/>
      <c r="AG36" s="364"/>
      <c r="AH36" s="364"/>
      <c r="AI36" s="364"/>
      <c r="AJ36" s="364"/>
      <c r="AK36" s="364"/>
      <c r="AL36" s="364"/>
      <c r="AM36" s="364"/>
      <c r="AN36" s="364"/>
      <c r="AO36" s="364"/>
      <c r="AP36" s="364"/>
      <c r="AQ36" s="364"/>
      <c r="AR36" s="364"/>
      <c r="AS36" s="364"/>
      <c r="AT36" s="364"/>
      <c r="AU36" s="364"/>
      <c r="AV36" s="364"/>
      <c r="AW36" s="135"/>
      <c r="AX36" s="135"/>
      <c r="AY36" s="135"/>
      <c r="AZ36" s="135"/>
    </row>
    <row r="37" spans="2:52" ht="12" customHeight="1" x14ac:dyDescent="0.15">
      <c r="B37" s="293" t="s">
        <v>267</v>
      </c>
      <c r="C37" s="349">
        <v>1</v>
      </c>
      <c r="D37" s="160" t="s">
        <v>268</v>
      </c>
      <c r="E37" s="248">
        <v>577.5</v>
      </c>
      <c r="F37" s="248">
        <v>765.45</v>
      </c>
      <c r="G37" s="248">
        <v>659.03252240973768</v>
      </c>
      <c r="H37" s="248">
        <v>57665.100000000006</v>
      </c>
      <c r="I37" s="248">
        <v>798</v>
      </c>
      <c r="J37" s="248">
        <v>966</v>
      </c>
      <c r="K37" s="248">
        <v>861.5345822055607</v>
      </c>
      <c r="L37" s="248">
        <v>142384.6</v>
      </c>
      <c r="M37" s="248">
        <v>840</v>
      </c>
      <c r="N37" s="248">
        <v>1050</v>
      </c>
      <c r="O37" s="248">
        <v>893.20118169702289</v>
      </c>
      <c r="P37" s="248">
        <v>21034.399999999998</v>
      </c>
      <c r="Q37" s="248">
        <v>566.37</v>
      </c>
      <c r="R37" s="248">
        <v>645.75</v>
      </c>
      <c r="S37" s="248">
        <v>607.4091952994512</v>
      </c>
      <c r="T37" s="248">
        <v>14904.8</v>
      </c>
      <c r="U37" s="248">
        <v>603.75</v>
      </c>
      <c r="V37" s="248">
        <v>661.5</v>
      </c>
      <c r="W37" s="248">
        <v>611.71002982590005</v>
      </c>
      <c r="X37" s="366">
        <v>5388.2</v>
      </c>
      <c r="Z37" s="139"/>
      <c r="AA37" s="349"/>
      <c r="AB37" s="135"/>
      <c r="AC37" s="364"/>
      <c r="AD37" s="364"/>
      <c r="AE37" s="364"/>
      <c r="AF37" s="364"/>
      <c r="AG37" s="364"/>
      <c r="AH37" s="364"/>
      <c r="AI37" s="364"/>
      <c r="AJ37" s="364"/>
      <c r="AK37" s="364"/>
      <c r="AL37" s="364"/>
      <c r="AM37" s="364"/>
      <c r="AN37" s="364"/>
      <c r="AO37" s="364"/>
      <c r="AP37" s="364"/>
      <c r="AQ37" s="364"/>
      <c r="AR37" s="364"/>
      <c r="AS37" s="364"/>
      <c r="AT37" s="364"/>
      <c r="AU37" s="364"/>
      <c r="AV37" s="364"/>
      <c r="AW37" s="135"/>
      <c r="AX37" s="135"/>
      <c r="AY37" s="135"/>
      <c r="AZ37" s="135"/>
    </row>
    <row r="38" spans="2:52" ht="12" customHeight="1" x14ac:dyDescent="0.15">
      <c r="B38" s="293"/>
      <c r="C38" s="349">
        <v>2</v>
      </c>
      <c r="D38" s="160"/>
      <c r="E38" s="248">
        <v>598.5</v>
      </c>
      <c r="F38" s="248">
        <v>724.5</v>
      </c>
      <c r="G38" s="248">
        <v>663.02642238806914</v>
      </c>
      <c r="H38" s="248">
        <v>48221.1</v>
      </c>
      <c r="I38" s="248">
        <v>735</v>
      </c>
      <c r="J38" s="248">
        <v>966</v>
      </c>
      <c r="K38" s="248">
        <v>804.98152101891992</v>
      </c>
      <c r="L38" s="248">
        <v>74372</v>
      </c>
      <c r="M38" s="248">
        <v>840</v>
      </c>
      <c r="N38" s="248">
        <v>1029</v>
      </c>
      <c r="O38" s="248">
        <v>893.46120267486197</v>
      </c>
      <c r="P38" s="248">
        <v>13765.5</v>
      </c>
      <c r="Q38" s="248">
        <v>556.5</v>
      </c>
      <c r="R38" s="248">
        <v>664.33500000000004</v>
      </c>
      <c r="S38" s="248">
        <v>605.28542772368269</v>
      </c>
      <c r="T38" s="248">
        <v>14570.2</v>
      </c>
      <c r="U38" s="248">
        <v>577.5</v>
      </c>
      <c r="V38" s="248">
        <v>661.5</v>
      </c>
      <c r="W38" s="248">
        <v>593.42093023255813</v>
      </c>
      <c r="X38" s="366">
        <v>2792.1</v>
      </c>
      <c r="Z38" s="139"/>
      <c r="AA38" s="349"/>
      <c r="AB38" s="135"/>
      <c r="AC38" s="364"/>
      <c r="AD38" s="364"/>
      <c r="AE38" s="364"/>
      <c r="AF38" s="364"/>
      <c r="AG38" s="364"/>
      <c r="AH38" s="364"/>
      <c r="AI38" s="364"/>
      <c r="AJ38" s="364"/>
      <c r="AK38" s="364"/>
      <c r="AL38" s="364"/>
      <c r="AM38" s="364"/>
      <c r="AN38" s="364"/>
      <c r="AO38" s="364"/>
      <c r="AP38" s="364"/>
      <c r="AQ38" s="364"/>
      <c r="AR38" s="364"/>
      <c r="AS38" s="364"/>
      <c r="AT38" s="364"/>
      <c r="AU38" s="364"/>
      <c r="AV38" s="364"/>
      <c r="AW38" s="135"/>
      <c r="AX38" s="135"/>
      <c r="AY38" s="135"/>
      <c r="AZ38" s="135"/>
    </row>
    <row r="39" spans="2:52" ht="12" customHeight="1" x14ac:dyDescent="0.15">
      <c r="B39" s="293"/>
      <c r="C39" s="349">
        <v>3</v>
      </c>
      <c r="D39" s="160"/>
      <c r="E39" s="248">
        <v>614.25</v>
      </c>
      <c r="F39" s="248">
        <v>714</v>
      </c>
      <c r="G39" s="248">
        <v>679.00191764309932</v>
      </c>
      <c r="H39" s="248">
        <v>46498.100000000006</v>
      </c>
      <c r="I39" s="248">
        <v>735</v>
      </c>
      <c r="J39" s="248">
        <v>966</v>
      </c>
      <c r="K39" s="248">
        <v>811.12238069280954</v>
      </c>
      <c r="L39" s="248">
        <v>113639</v>
      </c>
      <c r="M39" s="248">
        <v>840.73500000000013</v>
      </c>
      <c r="N39" s="248">
        <v>1008</v>
      </c>
      <c r="O39" s="248">
        <v>895.64732026067679</v>
      </c>
      <c r="P39" s="248">
        <v>22447.8</v>
      </c>
      <c r="Q39" s="248">
        <v>598.5</v>
      </c>
      <c r="R39" s="248">
        <v>671.26499999999999</v>
      </c>
      <c r="S39" s="248">
        <v>644.1711139644791</v>
      </c>
      <c r="T39" s="248">
        <v>22780.1</v>
      </c>
      <c r="U39" s="248">
        <v>567</v>
      </c>
      <c r="V39" s="248">
        <v>766.5</v>
      </c>
      <c r="W39" s="248">
        <v>643.41615605852212</v>
      </c>
      <c r="X39" s="366">
        <v>7900.6</v>
      </c>
      <c r="Z39" s="139"/>
      <c r="AA39" s="349"/>
      <c r="AB39" s="135"/>
      <c r="AC39" s="364"/>
      <c r="AD39" s="364"/>
      <c r="AE39" s="364"/>
      <c r="AF39" s="364"/>
      <c r="AG39" s="364"/>
      <c r="AH39" s="364"/>
      <c r="AI39" s="364"/>
      <c r="AJ39" s="364"/>
      <c r="AK39" s="364"/>
      <c r="AL39" s="364"/>
      <c r="AM39" s="364"/>
      <c r="AN39" s="364"/>
      <c r="AO39" s="364"/>
      <c r="AP39" s="364"/>
      <c r="AQ39" s="364"/>
      <c r="AR39" s="364"/>
      <c r="AS39" s="364"/>
      <c r="AT39" s="364"/>
      <c r="AU39" s="364"/>
      <c r="AV39" s="364"/>
      <c r="AW39" s="135"/>
      <c r="AX39" s="135"/>
      <c r="AY39" s="135"/>
      <c r="AZ39" s="135"/>
    </row>
    <row r="40" spans="2:52" ht="12" customHeight="1" x14ac:dyDescent="0.15">
      <c r="B40" s="293"/>
      <c r="C40" s="349">
        <v>4</v>
      </c>
      <c r="D40" s="160"/>
      <c r="E40" s="248">
        <v>648</v>
      </c>
      <c r="F40" s="248">
        <v>756.10800000000006</v>
      </c>
      <c r="G40" s="248">
        <v>710.66958874458896</v>
      </c>
      <c r="H40" s="248">
        <v>42450.2</v>
      </c>
      <c r="I40" s="248">
        <v>820.8</v>
      </c>
      <c r="J40" s="248">
        <v>1024.2719999999999</v>
      </c>
      <c r="K40" s="248">
        <v>867.18846948799239</v>
      </c>
      <c r="L40" s="248">
        <v>181492.1</v>
      </c>
      <c r="M40" s="248">
        <v>891</v>
      </c>
      <c r="N40" s="248">
        <v>1026</v>
      </c>
      <c r="O40" s="248">
        <v>935.86603680362907</v>
      </c>
      <c r="P40" s="248">
        <v>22657.4</v>
      </c>
      <c r="Q40" s="248">
        <v>615.6</v>
      </c>
      <c r="R40" s="248">
        <v>771.12</v>
      </c>
      <c r="S40" s="248">
        <v>652.78804345483115</v>
      </c>
      <c r="T40" s="248">
        <v>38939.399999999994</v>
      </c>
      <c r="U40" s="248">
        <v>642.6</v>
      </c>
      <c r="V40" s="248">
        <v>815.4</v>
      </c>
      <c r="W40" s="248">
        <v>652.77225738898676</v>
      </c>
      <c r="X40" s="366">
        <v>13951.2</v>
      </c>
      <c r="Z40" s="139"/>
      <c r="AA40" s="349"/>
      <c r="AB40" s="135"/>
      <c r="AC40" s="364"/>
      <c r="AD40" s="364"/>
      <c r="AE40" s="364"/>
      <c r="AF40" s="364"/>
      <c r="AG40" s="364"/>
      <c r="AH40" s="364"/>
      <c r="AI40" s="364"/>
      <c r="AJ40" s="364"/>
      <c r="AK40" s="364"/>
      <c r="AL40" s="364"/>
      <c r="AM40" s="364"/>
      <c r="AN40" s="364"/>
      <c r="AO40" s="364"/>
      <c r="AP40" s="364"/>
      <c r="AQ40" s="364"/>
      <c r="AR40" s="364"/>
      <c r="AS40" s="364"/>
      <c r="AT40" s="364"/>
      <c r="AU40" s="364"/>
      <c r="AV40" s="364"/>
      <c r="AW40" s="135"/>
      <c r="AX40" s="135"/>
      <c r="AY40" s="135"/>
      <c r="AZ40" s="135"/>
    </row>
    <row r="41" spans="2:52" ht="12" customHeight="1" x14ac:dyDescent="0.15">
      <c r="B41" s="367"/>
      <c r="C41" s="318">
        <v>5</v>
      </c>
      <c r="D41" s="166"/>
      <c r="E41" s="368">
        <v>702</v>
      </c>
      <c r="F41" s="368">
        <v>896.4</v>
      </c>
      <c r="G41" s="368">
        <v>819.65536707830108</v>
      </c>
      <c r="H41" s="368">
        <v>34576.300000000003</v>
      </c>
      <c r="I41" s="368">
        <v>918</v>
      </c>
      <c r="J41" s="368">
        <v>1242</v>
      </c>
      <c r="K41" s="368">
        <v>1063.814693032881</v>
      </c>
      <c r="L41" s="368">
        <v>130204.2</v>
      </c>
      <c r="M41" s="368">
        <v>972</v>
      </c>
      <c r="N41" s="368">
        <v>1188</v>
      </c>
      <c r="O41" s="368">
        <v>1090.7503105590054</v>
      </c>
      <c r="P41" s="368">
        <v>23335.599999999999</v>
      </c>
      <c r="Q41" s="368">
        <v>771.12</v>
      </c>
      <c r="R41" s="368">
        <v>771.12</v>
      </c>
      <c r="S41" s="368">
        <v>771.11841526045498</v>
      </c>
      <c r="T41" s="368">
        <v>23173.599999999999</v>
      </c>
      <c r="U41" s="368">
        <v>853.2</v>
      </c>
      <c r="V41" s="368">
        <v>864</v>
      </c>
      <c r="W41" s="368">
        <v>853.88645674821498</v>
      </c>
      <c r="X41" s="369">
        <v>14784.8</v>
      </c>
      <c r="Z41" s="139"/>
      <c r="AA41" s="349"/>
      <c r="AB41" s="135"/>
      <c r="AC41" s="364"/>
      <c r="AD41" s="364"/>
      <c r="AE41" s="364"/>
      <c r="AF41" s="364"/>
      <c r="AG41" s="364"/>
      <c r="AH41" s="364"/>
      <c r="AI41" s="364"/>
      <c r="AJ41" s="364"/>
      <c r="AK41" s="364"/>
      <c r="AL41" s="364"/>
      <c r="AM41" s="364"/>
      <c r="AN41" s="364"/>
      <c r="AO41" s="364"/>
      <c r="AP41" s="364"/>
      <c r="AQ41" s="364"/>
      <c r="AR41" s="364"/>
      <c r="AS41" s="364"/>
      <c r="AT41" s="364"/>
      <c r="AU41" s="364"/>
      <c r="AV41" s="364"/>
      <c r="AW41" s="135"/>
      <c r="AX41" s="135"/>
      <c r="AY41" s="135"/>
      <c r="AZ41" s="135"/>
    </row>
    <row r="42" spans="2:52" ht="12" customHeight="1" x14ac:dyDescent="0.15">
      <c r="B42" s="510"/>
      <c r="C42" s="511"/>
      <c r="D42" s="411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Z42" s="139"/>
      <c r="AA42" s="349"/>
      <c r="AB42" s="135"/>
      <c r="AC42" s="364"/>
      <c r="AD42" s="364"/>
      <c r="AE42" s="364"/>
      <c r="AF42" s="364"/>
      <c r="AG42" s="364"/>
      <c r="AH42" s="364"/>
      <c r="AI42" s="364"/>
      <c r="AJ42" s="364"/>
      <c r="AK42" s="364"/>
      <c r="AL42" s="364"/>
      <c r="AM42" s="364"/>
      <c r="AN42" s="364"/>
      <c r="AO42" s="364"/>
      <c r="AP42" s="364"/>
      <c r="AQ42" s="364"/>
      <c r="AR42" s="364"/>
      <c r="AS42" s="364"/>
      <c r="AT42" s="364"/>
      <c r="AU42" s="364"/>
      <c r="AV42" s="364"/>
      <c r="AW42" s="135"/>
      <c r="AX42" s="135"/>
      <c r="AY42" s="135"/>
      <c r="AZ42" s="135"/>
    </row>
    <row r="43" spans="2:52" ht="12" customHeight="1" x14ac:dyDescent="0.15">
      <c r="B43" s="531"/>
      <c r="C43" s="532"/>
      <c r="D43" s="409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Z43" s="139"/>
      <c r="AA43" s="349"/>
      <c r="AB43" s="135"/>
      <c r="AC43" s="364"/>
      <c r="AD43" s="364"/>
      <c r="AE43" s="364"/>
      <c r="AF43" s="364"/>
      <c r="AG43" s="364"/>
      <c r="AH43" s="364"/>
      <c r="AI43" s="364"/>
      <c r="AJ43" s="364"/>
      <c r="AK43" s="364"/>
      <c r="AL43" s="364"/>
      <c r="AM43" s="364"/>
      <c r="AN43" s="364"/>
      <c r="AO43" s="364"/>
      <c r="AP43" s="364"/>
      <c r="AQ43" s="364"/>
      <c r="AR43" s="364"/>
      <c r="AS43" s="364"/>
      <c r="AT43" s="364"/>
      <c r="AU43" s="364"/>
      <c r="AV43" s="364"/>
      <c r="AW43" s="135"/>
      <c r="AX43" s="135"/>
      <c r="AY43" s="135"/>
      <c r="AZ43" s="135"/>
    </row>
    <row r="44" spans="2:52" ht="12" customHeight="1" x14ac:dyDescent="0.15">
      <c r="B44" s="512">
        <v>41760</v>
      </c>
      <c r="C44" s="513"/>
      <c r="D44" s="415">
        <v>41774</v>
      </c>
      <c r="E44" s="248">
        <v>702</v>
      </c>
      <c r="F44" s="248">
        <v>896.4</v>
      </c>
      <c r="G44" s="248">
        <v>811.20650289931496</v>
      </c>
      <c r="H44" s="248">
        <v>18147.099999999999</v>
      </c>
      <c r="I44" s="248">
        <v>939.6</v>
      </c>
      <c r="J44" s="248">
        <v>1242</v>
      </c>
      <c r="K44" s="248">
        <v>1069.1772342857141</v>
      </c>
      <c r="L44" s="248">
        <v>103294.9</v>
      </c>
      <c r="M44" s="248">
        <v>972</v>
      </c>
      <c r="N44" s="248">
        <v>1155.5999999999999</v>
      </c>
      <c r="O44" s="248">
        <v>1080.5603155339797</v>
      </c>
      <c r="P44" s="248">
        <v>14233.4</v>
      </c>
      <c r="Q44" s="248">
        <v>771.12</v>
      </c>
      <c r="R44" s="248">
        <v>771.12</v>
      </c>
      <c r="S44" s="248">
        <v>771.1228533685603</v>
      </c>
      <c r="T44" s="248">
        <v>9327.9</v>
      </c>
      <c r="U44" s="248">
        <v>864</v>
      </c>
      <c r="V44" s="248">
        <v>864</v>
      </c>
      <c r="W44" s="248">
        <v>864</v>
      </c>
      <c r="X44" s="248">
        <v>2597.6999999999998</v>
      </c>
      <c r="Z44" s="139"/>
      <c r="AA44" s="349"/>
      <c r="AB44" s="135"/>
      <c r="AC44" s="364"/>
      <c r="AD44" s="364"/>
      <c r="AE44" s="364"/>
      <c r="AF44" s="364"/>
      <c r="AG44" s="364"/>
      <c r="AH44" s="364"/>
      <c r="AI44" s="364"/>
      <c r="AJ44" s="364"/>
      <c r="AK44" s="364"/>
      <c r="AL44" s="364"/>
      <c r="AM44" s="364"/>
      <c r="AN44" s="364"/>
      <c r="AO44" s="364"/>
      <c r="AP44" s="364"/>
      <c r="AQ44" s="364"/>
      <c r="AR44" s="364"/>
      <c r="AS44" s="364"/>
      <c r="AT44" s="364"/>
      <c r="AU44" s="364"/>
      <c r="AV44" s="364"/>
      <c r="AW44" s="135"/>
      <c r="AX44" s="135"/>
      <c r="AY44" s="135"/>
      <c r="AZ44" s="135"/>
    </row>
    <row r="45" spans="2:52" ht="12" customHeight="1" x14ac:dyDescent="0.15">
      <c r="B45" s="512">
        <v>41775</v>
      </c>
      <c r="C45" s="513"/>
      <c r="D45" s="415">
        <v>41789</v>
      </c>
      <c r="E45" s="248">
        <v>702</v>
      </c>
      <c r="F45" s="248">
        <v>896.4</v>
      </c>
      <c r="G45" s="248">
        <v>845.9964500542352</v>
      </c>
      <c r="H45" s="248">
        <v>16429.2</v>
      </c>
      <c r="I45" s="248">
        <v>918</v>
      </c>
      <c r="J45" s="248">
        <v>1188</v>
      </c>
      <c r="K45" s="248">
        <v>1060.5662805187612</v>
      </c>
      <c r="L45" s="248">
        <v>26909.3</v>
      </c>
      <c r="M45" s="248">
        <v>1026</v>
      </c>
      <c r="N45" s="248">
        <v>1188</v>
      </c>
      <c r="O45" s="248">
        <v>1122.7067554709802</v>
      </c>
      <c r="P45" s="248">
        <v>9102.2000000000007</v>
      </c>
      <c r="Q45" s="248">
        <v>771.12</v>
      </c>
      <c r="R45" s="248">
        <v>771.12</v>
      </c>
      <c r="S45" s="248">
        <v>771.11287128712866</v>
      </c>
      <c r="T45" s="248">
        <v>13845.7</v>
      </c>
      <c r="U45" s="248">
        <v>853.2</v>
      </c>
      <c r="V45" s="248">
        <v>853.2</v>
      </c>
      <c r="W45" s="248">
        <v>853.2</v>
      </c>
      <c r="X45" s="248">
        <v>12187.1</v>
      </c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</row>
    <row r="46" spans="2:52" ht="12.75" customHeight="1" x14ac:dyDescent="0.15">
      <c r="B46" s="514"/>
      <c r="C46" s="515"/>
      <c r="D46" s="420"/>
      <c r="E46" s="368"/>
      <c r="F46" s="368"/>
      <c r="G46" s="368"/>
      <c r="H46" s="170"/>
      <c r="I46" s="368"/>
      <c r="J46" s="368"/>
      <c r="K46" s="368"/>
      <c r="L46" s="170"/>
      <c r="M46" s="368"/>
      <c r="N46" s="368"/>
      <c r="O46" s="368"/>
      <c r="P46" s="170"/>
      <c r="Q46" s="368"/>
      <c r="R46" s="368"/>
      <c r="S46" s="368"/>
      <c r="T46" s="170"/>
      <c r="U46" s="368"/>
      <c r="V46" s="368"/>
      <c r="W46" s="368"/>
      <c r="X46" s="368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</row>
    <row r="47" spans="2:52" ht="6" customHeight="1" x14ac:dyDescent="0.15">
      <c r="B47" s="186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</row>
    <row r="48" spans="2:52" ht="4.5" customHeight="1" x14ac:dyDescent="0.15">
      <c r="B48" s="234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</row>
    <row r="49" spans="2:52" ht="12.75" customHeight="1" x14ac:dyDescent="0.15">
      <c r="B49" s="186" t="s">
        <v>111</v>
      </c>
      <c r="C49" s="136" t="s">
        <v>252</v>
      </c>
      <c r="X49" s="364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</row>
    <row r="50" spans="2:52" x14ac:dyDescent="0.15">
      <c r="B50" s="234" t="s">
        <v>113</v>
      </c>
      <c r="C50" s="136" t="s">
        <v>362</v>
      </c>
      <c r="X50" s="364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</row>
    <row r="51" spans="2:52" x14ac:dyDescent="0.15">
      <c r="B51" s="234" t="s">
        <v>200</v>
      </c>
      <c r="C51" s="136" t="s">
        <v>114</v>
      </c>
      <c r="X51" s="364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</row>
    <row r="52" spans="2:52" x14ac:dyDescent="0.15">
      <c r="B52" s="234"/>
      <c r="X52" s="364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</row>
    <row r="53" spans="2:52" x14ac:dyDescent="0.15">
      <c r="K53" s="135"/>
      <c r="L53" s="135"/>
      <c r="M53" s="135"/>
      <c r="N53" s="135"/>
      <c r="O53" s="135"/>
      <c r="X53" s="364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</row>
    <row r="54" spans="2:52" ht="13.5" x14ac:dyDescent="0.15">
      <c r="E54" s="18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185"/>
      <c r="Q54" s="185"/>
      <c r="R54" s="185"/>
      <c r="S54" s="185"/>
      <c r="T54" s="185"/>
      <c r="U54" s="185"/>
      <c r="V54" s="185"/>
      <c r="W54" s="185"/>
      <c r="X54" s="364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  <c r="AY54" s="135"/>
      <c r="AZ54" s="135"/>
    </row>
    <row r="55" spans="2:52" ht="13.5" x14ac:dyDescent="0.15"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X55" s="364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5"/>
      <c r="AT55" s="135"/>
      <c r="AU55" s="135"/>
      <c r="AV55" s="135"/>
      <c r="AW55" s="135"/>
      <c r="AX55" s="135"/>
      <c r="AY55" s="135"/>
      <c r="AZ55" s="135"/>
    </row>
    <row r="56" spans="2:52" ht="13.5" x14ac:dyDescent="0.15"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X56" s="364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  <c r="AS56" s="135"/>
      <c r="AT56" s="135"/>
      <c r="AU56" s="135"/>
      <c r="AV56" s="135"/>
      <c r="AW56" s="135"/>
      <c r="AX56" s="135"/>
      <c r="AY56" s="135"/>
      <c r="AZ56" s="135"/>
    </row>
    <row r="57" spans="2:52" ht="13.5" x14ac:dyDescent="0.15"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5"/>
      <c r="Q57" s="185"/>
      <c r="R57" s="185"/>
      <c r="S57" s="185"/>
      <c r="T57" s="185"/>
      <c r="U57" s="185"/>
      <c r="V57" s="185"/>
      <c r="W57" s="185"/>
      <c r="X57" s="364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</row>
    <row r="58" spans="2:52" x14ac:dyDescent="0.15">
      <c r="K58" s="135"/>
      <c r="L58" s="135"/>
      <c r="M58" s="135"/>
      <c r="N58" s="135"/>
      <c r="O58" s="135"/>
      <c r="X58" s="364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</row>
    <row r="59" spans="2:52" x14ac:dyDescent="0.15">
      <c r="X59" s="364"/>
      <c r="Y59" s="135"/>
    </row>
    <row r="60" spans="2:52" x14ac:dyDescent="0.15">
      <c r="X60" s="364"/>
      <c r="Y60" s="135"/>
    </row>
    <row r="61" spans="2:52" x14ac:dyDescent="0.15">
      <c r="X61" s="364"/>
      <c r="Y61" s="135"/>
    </row>
    <row r="62" spans="2:52" x14ac:dyDescent="0.15">
      <c r="X62" s="364"/>
      <c r="Y62" s="135"/>
    </row>
    <row r="63" spans="2:52" x14ac:dyDescent="0.15">
      <c r="X63" s="135"/>
      <c r="Y63" s="135"/>
    </row>
    <row r="64" spans="2:52" x14ac:dyDescent="0.15">
      <c r="X64" s="135"/>
      <c r="Y64" s="135"/>
    </row>
  </sheetData>
  <phoneticPr fontId="6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"/>
  <sheetViews>
    <sheetView zoomScaleNormal="100" workbookViewId="0"/>
  </sheetViews>
  <sheetFormatPr defaultColWidth="7.5" defaultRowHeight="12" x14ac:dyDescent="0.15"/>
  <cols>
    <col min="1" max="1" width="0.75" style="136" customWidth="1"/>
    <col min="2" max="2" width="6.625" style="136" customWidth="1"/>
    <col min="3" max="3" width="2.875" style="136" customWidth="1"/>
    <col min="4" max="4" width="7.12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16384" width="7.5" style="136"/>
  </cols>
  <sheetData>
    <row r="1" spans="1:42" ht="15" customHeight="1" x14ac:dyDescent="0.15">
      <c r="A1" s="135"/>
      <c r="B1" s="383"/>
      <c r="C1" s="383"/>
      <c r="D1" s="383"/>
      <c r="V1" s="135"/>
      <c r="W1" s="346"/>
      <c r="X1" s="346"/>
      <c r="Y1" s="346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</row>
    <row r="2" spans="1:42" ht="12.75" customHeight="1" x14ac:dyDescent="0.15">
      <c r="A2" s="135"/>
      <c r="B2" s="136" t="s">
        <v>363</v>
      </c>
      <c r="C2" s="348"/>
      <c r="D2" s="348"/>
      <c r="V2" s="135"/>
      <c r="W2" s="135"/>
      <c r="X2" s="350"/>
      <c r="Y2" s="350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</row>
    <row r="3" spans="1:42" ht="12.75" customHeight="1" x14ac:dyDescent="0.15">
      <c r="A3" s="135"/>
      <c r="B3" s="348"/>
      <c r="C3" s="348"/>
      <c r="D3" s="348"/>
      <c r="T3" s="138" t="s">
        <v>89</v>
      </c>
      <c r="V3" s="135"/>
      <c r="W3" s="350"/>
      <c r="X3" s="350"/>
      <c r="Y3" s="350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9"/>
      <c r="AP3" s="135"/>
    </row>
    <row r="4" spans="1:42" ht="3.75" customHeight="1" x14ac:dyDescent="0.15">
      <c r="A4" s="135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</row>
    <row r="5" spans="1:42" ht="12" customHeight="1" x14ac:dyDescent="0.15">
      <c r="A5" s="135"/>
      <c r="B5" s="157"/>
      <c r="C5" s="502" t="s">
        <v>261</v>
      </c>
      <c r="D5" s="503"/>
      <c r="E5" s="140" t="s">
        <v>364</v>
      </c>
      <c r="F5" s="504"/>
      <c r="G5" s="504"/>
      <c r="H5" s="505"/>
      <c r="I5" s="140" t="s">
        <v>365</v>
      </c>
      <c r="J5" s="504"/>
      <c r="K5" s="504"/>
      <c r="L5" s="505"/>
      <c r="M5" s="140" t="s">
        <v>366</v>
      </c>
      <c r="N5" s="504"/>
      <c r="O5" s="504"/>
      <c r="P5" s="505"/>
      <c r="Q5" s="140" t="s">
        <v>367</v>
      </c>
      <c r="R5" s="504"/>
      <c r="S5" s="504"/>
      <c r="T5" s="505"/>
      <c r="V5" s="135"/>
      <c r="W5" s="135"/>
      <c r="X5" s="506"/>
      <c r="Y5" s="506"/>
      <c r="Z5" s="135"/>
      <c r="AA5" s="350"/>
      <c r="AB5" s="350"/>
      <c r="AC5" s="350"/>
      <c r="AD5" s="135"/>
      <c r="AE5" s="350"/>
      <c r="AF5" s="350"/>
      <c r="AG5" s="350"/>
      <c r="AH5" s="135"/>
      <c r="AI5" s="350"/>
      <c r="AJ5" s="350"/>
      <c r="AK5" s="350"/>
      <c r="AL5" s="135"/>
      <c r="AM5" s="350"/>
      <c r="AN5" s="350"/>
      <c r="AO5" s="350"/>
      <c r="AP5" s="135"/>
    </row>
    <row r="6" spans="1:42" ht="12" customHeight="1" x14ac:dyDescent="0.15">
      <c r="A6" s="135"/>
      <c r="B6" s="161"/>
      <c r="C6" s="150"/>
      <c r="D6" s="166"/>
      <c r="E6" s="150"/>
      <c r="F6" s="507"/>
      <c r="G6" s="507"/>
      <c r="H6" s="508"/>
      <c r="I6" s="150"/>
      <c r="J6" s="507"/>
      <c r="K6" s="507"/>
      <c r="L6" s="508"/>
      <c r="M6" s="150"/>
      <c r="N6" s="507"/>
      <c r="O6" s="507"/>
      <c r="P6" s="508"/>
      <c r="Q6" s="150"/>
      <c r="R6" s="507"/>
      <c r="S6" s="507"/>
      <c r="T6" s="508"/>
      <c r="V6" s="135"/>
      <c r="W6" s="135"/>
      <c r="X6" s="135"/>
      <c r="Y6" s="135"/>
      <c r="Z6" s="135"/>
      <c r="AA6" s="350"/>
      <c r="AB6" s="350"/>
      <c r="AC6" s="350"/>
      <c r="AD6" s="135"/>
      <c r="AE6" s="350"/>
      <c r="AF6" s="350"/>
      <c r="AG6" s="350"/>
      <c r="AH6" s="135"/>
      <c r="AI6" s="350"/>
      <c r="AJ6" s="350"/>
      <c r="AK6" s="350"/>
      <c r="AL6" s="135"/>
      <c r="AM6" s="350"/>
      <c r="AN6" s="350"/>
      <c r="AO6" s="350"/>
      <c r="AP6" s="135"/>
    </row>
    <row r="7" spans="1:42" ht="12" customHeight="1" x14ac:dyDescent="0.15">
      <c r="A7" s="135"/>
      <c r="B7" s="358" t="s">
        <v>320</v>
      </c>
      <c r="C7" s="359"/>
      <c r="D7" s="360"/>
      <c r="E7" s="391" t="s">
        <v>281</v>
      </c>
      <c r="F7" s="391" t="s">
        <v>174</v>
      </c>
      <c r="G7" s="391" t="s">
        <v>282</v>
      </c>
      <c r="H7" s="391" t="s">
        <v>100</v>
      </c>
      <c r="I7" s="391" t="s">
        <v>281</v>
      </c>
      <c r="J7" s="391" t="s">
        <v>174</v>
      </c>
      <c r="K7" s="391" t="s">
        <v>282</v>
      </c>
      <c r="L7" s="391" t="s">
        <v>100</v>
      </c>
      <c r="M7" s="391" t="s">
        <v>281</v>
      </c>
      <c r="N7" s="391" t="s">
        <v>174</v>
      </c>
      <c r="O7" s="391" t="s">
        <v>282</v>
      </c>
      <c r="P7" s="391" t="s">
        <v>100</v>
      </c>
      <c r="Q7" s="391" t="s">
        <v>281</v>
      </c>
      <c r="R7" s="391" t="s">
        <v>174</v>
      </c>
      <c r="S7" s="391" t="s">
        <v>282</v>
      </c>
      <c r="T7" s="391" t="s">
        <v>100</v>
      </c>
      <c r="V7" s="135"/>
      <c r="W7" s="389"/>
      <c r="X7" s="389"/>
      <c r="Y7" s="389"/>
      <c r="Z7" s="392"/>
      <c r="AA7" s="392"/>
      <c r="AB7" s="392"/>
      <c r="AC7" s="392"/>
      <c r="AD7" s="392"/>
      <c r="AE7" s="392"/>
      <c r="AF7" s="392"/>
      <c r="AG7" s="392"/>
      <c r="AH7" s="392"/>
      <c r="AI7" s="392"/>
      <c r="AJ7" s="392"/>
      <c r="AK7" s="392"/>
      <c r="AL7" s="392"/>
      <c r="AM7" s="392"/>
      <c r="AN7" s="392"/>
      <c r="AO7" s="392"/>
      <c r="AP7" s="135"/>
    </row>
    <row r="8" spans="1:42" ht="12" customHeight="1" x14ac:dyDescent="0.15">
      <c r="A8" s="135"/>
      <c r="B8" s="150"/>
      <c r="C8" s="151"/>
      <c r="D8" s="166"/>
      <c r="E8" s="393"/>
      <c r="F8" s="393"/>
      <c r="G8" s="393" t="s">
        <v>283</v>
      </c>
      <c r="H8" s="393"/>
      <c r="I8" s="393"/>
      <c r="J8" s="393"/>
      <c r="K8" s="393" t="s">
        <v>283</v>
      </c>
      <c r="L8" s="393"/>
      <c r="M8" s="393"/>
      <c r="N8" s="393"/>
      <c r="O8" s="393" t="s">
        <v>283</v>
      </c>
      <c r="P8" s="393"/>
      <c r="Q8" s="393"/>
      <c r="R8" s="393"/>
      <c r="S8" s="393" t="s">
        <v>283</v>
      </c>
      <c r="T8" s="393"/>
      <c r="V8" s="135"/>
      <c r="W8" s="135"/>
      <c r="X8" s="135"/>
      <c r="Y8" s="135"/>
      <c r="Z8" s="392"/>
      <c r="AA8" s="392"/>
      <c r="AB8" s="392"/>
      <c r="AC8" s="392"/>
      <c r="AD8" s="392"/>
      <c r="AE8" s="392"/>
      <c r="AF8" s="392"/>
      <c r="AG8" s="392"/>
      <c r="AH8" s="392"/>
      <c r="AI8" s="392"/>
      <c r="AJ8" s="392"/>
      <c r="AK8" s="392"/>
      <c r="AL8" s="392"/>
      <c r="AM8" s="392"/>
      <c r="AN8" s="392"/>
      <c r="AO8" s="392"/>
      <c r="AP8" s="135"/>
    </row>
    <row r="9" spans="1:42" ht="12" customHeight="1" x14ac:dyDescent="0.15">
      <c r="A9" s="135"/>
      <c r="B9" s="290" t="s">
        <v>265</v>
      </c>
      <c r="C9" s="315">
        <v>23</v>
      </c>
      <c r="D9" s="156" t="s">
        <v>266</v>
      </c>
      <c r="E9" s="327">
        <v>630</v>
      </c>
      <c r="F9" s="327">
        <v>816.06000000000006</v>
      </c>
      <c r="G9" s="328">
        <v>681.53523801659708</v>
      </c>
      <c r="H9" s="327">
        <v>7580.3</v>
      </c>
      <c r="I9" s="327">
        <v>467.25</v>
      </c>
      <c r="J9" s="327">
        <v>610.57500000000005</v>
      </c>
      <c r="K9" s="327">
        <v>500.07080752623062</v>
      </c>
      <c r="L9" s="327">
        <v>309676.09999999998</v>
      </c>
      <c r="M9" s="327">
        <v>504</v>
      </c>
      <c r="N9" s="327">
        <v>756</v>
      </c>
      <c r="O9" s="327">
        <v>540.08458588873441</v>
      </c>
      <c r="P9" s="327">
        <v>955841.39999999991</v>
      </c>
      <c r="Q9" s="327">
        <v>682.5</v>
      </c>
      <c r="R9" s="328">
        <v>840</v>
      </c>
      <c r="S9" s="327">
        <v>699.15464599939321</v>
      </c>
      <c r="T9" s="328">
        <v>19147.2</v>
      </c>
      <c r="V9" s="135"/>
      <c r="W9" s="139"/>
      <c r="X9" s="349"/>
      <c r="Y9" s="135"/>
      <c r="Z9" s="364"/>
      <c r="AA9" s="364"/>
      <c r="AB9" s="364"/>
      <c r="AC9" s="364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135"/>
    </row>
    <row r="10" spans="1:42" ht="12" customHeight="1" x14ac:dyDescent="0.15">
      <c r="A10" s="135"/>
      <c r="B10" s="293"/>
      <c r="C10" s="349">
        <v>24</v>
      </c>
      <c r="D10" s="160"/>
      <c r="E10" s="246">
        <v>651</v>
      </c>
      <c r="F10" s="246">
        <v>819</v>
      </c>
      <c r="G10" s="246">
        <v>717</v>
      </c>
      <c r="H10" s="552">
        <f>SUM(H8:H9)</f>
        <v>7580.3</v>
      </c>
      <c r="I10" s="553">
        <v>525</v>
      </c>
      <c r="J10" s="161">
        <v>758</v>
      </c>
      <c r="K10" s="161">
        <v>629</v>
      </c>
      <c r="L10" s="161">
        <f>SUM(L8:L9)</f>
        <v>309676.09999999998</v>
      </c>
      <c r="M10" s="161">
        <v>578</v>
      </c>
      <c r="N10" s="161">
        <v>725</v>
      </c>
      <c r="O10" s="161">
        <v>621</v>
      </c>
      <c r="P10" s="161">
        <f>SUM(P8:P9)</f>
        <v>955841.39999999991</v>
      </c>
      <c r="Q10" s="161">
        <v>656</v>
      </c>
      <c r="R10" s="161">
        <v>870</v>
      </c>
      <c r="S10" s="161">
        <v>713</v>
      </c>
      <c r="T10" s="248">
        <f>SUM(T8:T9)</f>
        <v>19147.2</v>
      </c>
      <c r="V10" s="135"/>
      <c r="W10" s="139"/>
      <c r="X10" s="349"/>
      <c r="Y10" s="135"/>
      <c r="Z10" s="364"/>
      <c r="AA10" s="364"/>
      <c r="AB10" s="364"/>
      <c r="AC10" s="364"/>
      <c r="AD10" s="364"/>
      <c r="AE10" s="364"/>
      <c r="AF10" s="364"/>
      <c r="AG10" s="364"/>
      <c r="AH10" s="364"/>
      <c r="AI10" s="364"/>
      <c r="AJ10" s="364"/>
      <c r="AK10" s="364"/>
      <c r="AL10" s="364"/>
      <c r="AM10" s="364"/>
      <c r="AN10" s="364"/>
      <c r="AO10" s="364"/>
      <c r="AP10" s="135"/>
    </row>
    <row r="11" spans="1:42" ht="12" customHeight="1" x14ac:dyDescent="0.15">
      <c r="A11" s="135"/>
      <c r="B11" s="367"/>
      <c r="C11" s="318">
        <v>25</v>
      </c>
      <c r="D11" s="166"/>
      <c r="E11" s="369">
        <v>651</v>
      </c>
      <c r="F11" s="368">
        <v>787.5</v>
      </c>
      <c r="G11" s="368">
        <v>716.60177894429853</v>
      </c>
      <c r="H11" s="368">
        <v>2398.1999999999998</v>
      </c>
      <c r="I11" s="368">
        <v>609</v>
      </c>
      <c r="J11" s="368">
        <v>735</v>
      </c>
      <c r="K11" s="368">
        <v>650.43844132607046</v>
      </c>
      <c r="L11" s="368">
        <v>73459.299999999988</v>
      </c>
      <c r="M11" s="368">
        <v>609</v>
      </c>
      <c r="N11" s="368">
        <v>693</v>
      </c>
      <c r="O11" s="368">
        <v>628.53776300983725</v>
      </c>
      <c r="P11" s="368">
        <v>102277.2</v>
      </c>
      <c r="Q11" s="368">
        <v>656.25</v>
      </c>
      <c r="R11" s="368">
        <v>870.03000000000009</v>
      </c>
      <c r="S11" s="368">
        <v>705.64785398230083</v>
      </c>
      <c r="T11" s="369">
        <v>6175</v>
      </c>
      <c r="V11" s="135"/>
      <c r="W11" s="139"/>
      <c r="X11" s="349"/>
      <c r="Y11" s="135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35"/>
    </row>
    <row r="12" spans="1:42" ht="12" customHeight="1" x14ac:dyDescent="0.15">
      <c r="A12" s="135"/>
      <c r="B12" s="293"/>
      <c r="C12" s="349">
        <v>9</v>
      </c>
      <c r="D12" s="160"/>
      <c r="E12" s="248">
        <v>714</v>
      </c>
      <c r="F12" s="248">
        <v>735</v>
      </c>
      <c r="G12" s="248">
        <v>722.4</v>
      </c>
      <c r="H12" s="248">
        <v>776.2</v>
      </c>
      <c r="I12" s="248">
        <v>630</v>
      </c>
      <c r="J12" s="248">
        <v>758.41499999999996</v>
      </c>
      <c r="K12" s="248">
        <v>651.95153477189717</v>
      </c>
      <c r="L12" s="248">
        <v>34260.100000000006</v>
      </c>
      <c r="M12" s="248">
        <v>609</v>
      </c>
      <c r="N12" s="248">
        <v>724.5</v>
      </c>
      <c r="O12" s="248">
        <v>628.60552986719722</v>
      </c>
      <c r="P12" s="248">
        <v>39185.599999999999</v>
      </c>
      <c r="Q12" s="248">
        <v>672</v>
      </c>
      <c r="R12" s="248">
        <v>831.6</v>
      </c>
      <c r="S12" s="248">
        <v>720.04168141592913</v>
      </c>
      <c r="T12" s="366">
        <v>2035</v>
      </c>
      <c r="V12" s="364"/>
      <c r="W12" s="139"/>
      <c r="X12" s="349"/>
      <c r="Y12" s="135"/>
      <c r="Z12" s="364"/>
      <c r="AA12" s="364"/>
      <c r="AB12" s="364"/>
      <c r="AC12" s="364"/>
      <c r="AD12" s="364"/>
      <c r="AE12" s="364"/>
      <c r="AF12" s="364"/>
      <c r="AG12" s="364"/>
      <c r="AH12" s="364"/>
      <c r="AI12" s="364"/>
      <c r="AJ12" s="364"/>
      <c r="AK12" s="364"/>
      <c r="AL12" s="364"/>
      <c r="AM12" s="364"/>
      <c r="AN12" s="364"/>
      <c r="AO12" s="364"/>
      <c r="AP12" s="135"/>
    </row>
    <row r="13" spans="1:42" ht="12" customHeight="1" x14ac:dyDescent="0.15">
      <c r="A13" s="135"/>
      <c r="B13" s="293"/>
      <c r="C13" s="349">
        <v>10</v>
      </c>
      <c r="D13" s="160"/>
      <c r="E13" s="248">
        <v>665.17500000000007</v>
      </c>
      <c r="F13" s="248">
        <v>787.5</v>
      </c>
      <c r="G13" s="248">
        <v>714.67557251908397</v>
      </c>
      <c r="H13" s="248">
        <v>774.9</v>
      </c>
      <c r="I13" s="248">
        <v>630</v>
      </c>
      <c r="J13" s="248">
        <v>735</v>
      </c>
      <c r="K13" s="248">
        <v>661.43342164122362</v>
      </c>
      <c r="L13" s="248">
        <v>21311.8</v>
      </c>
      <c r="M13" s="248">
        <v>609</v>
      </c>
      <c r="N13" s="248">
        <v>676.93500000000006</v>
      </c>
      <c r="O13" s="248">
        <v>631.72758180688709</v>
      </c>
      <c r="P13" s="248">
        <v>20331.8</v>
      </c>
      <c r="Q13" s="248">
        <v>682.5</v>
      </c>
      <c r="R13" s="248">
        <v>833.49</v>
      </c>
      <c r="S13" s="248">
        <v>713.74227272727273</v>
      </c>
      <c r="T13" s="366">
        <v>1810</v>
      </c>
      <c r="V13" s="364"/>
      <c r="W13" s="139"/>
      <c r="X13" s="349"/>
      <c r="Y13" s="135"/>
      <c r="Z13" s="364"/>
      <c r="AA13" s="364"/>
      <c r="AB13" s="364"/>
      <c r="AC13" s="364"/>
      <c r="AD13" s="364"/>
      <c r="AE13" s="364"/>
      <c r="AF13" s="364"/>
      <c r="AG13" s="364"/>
      <c r="AH13" s="364"/>
      <c r="AI13" s="364"/>
      <c r="AJ13" s="364"/>
      <c r="AK13" s="364"/>
      <c r="AL13" s="364"/>
      <c r="AM13" s="364"/>
      <c r="AN13" s="364"/>
      <c r="AO13" s="364"/>
      <c r="AP13" s="135"/>
    </row>
    <row r="14" spans="1:42" ht="12" customHeight="1" x14ac:dyDescent="0.15">
      <c r="A14" s="135"/>
      <c r="B14" s="293"/>
      <c r="C14" s="349">
        <v>11</v>
      </c>
      <c r="D14" s="160"/>
      <c r="E14" s="248">
        <v>766.5</v>
      </c>
      <c r="F14" s="248">
        <v>787.5</v>
      </c>
      <c r="G14" s="248">
        <v>780.36274509803923</v>
      </c>
      <c r="H14" s="248">
        <v>874.4</v>
      </c>
      <c r="I14" s="248">
        <v>609</v>
      </c>
      <c r="J14" s="248">
        <v>735</v>
      </c>
      <c r="K14" s="248">
        <v>667.81569940545137</v>
      </c>
      <c r="L14" s="248">
        <v>23977.199999999997</v>
      </c>
      <c r="M14" s="248">
        <v>609</v>
      </c>
      <c r="N14" s="248">
        <v>692.68500000000006</v>
      </c>
      <c r="O14" s="248">
        <v>632.78719210483393</v>
      </c>
      <c r="P14" s="248">
        <v>42168</v>
      </c>
      <c r="Q14" s="248">
        <v>672</v>
      </c>
      <c r="R14" s="248">
        <v>870.03000000000009</v>
      </c>
      <c r="S14" s="248">
        <v>733.0788</v>
      </c>
      <c r="T14" s="366">
        <v>2080</v>
      </c>
      <c r="V14" s="364"/>
      <c r="W14" s="139"/>
      <c r="X14" s="349"/>
      <c r="Y14" s="135"/>
      <c r="Z14" s="364"/>
      <c r="AA14" s="364"/>
      <c r="AB14" s="364"/>
      <c r="AC14" s="364"/>
      <c r="AD14" s="364"/>
      <c r="AE14" s="364"/>
      <c r="AF14" s="364"/>
      <c r="AG14" s="364"/>
      <c r="AH14" s="364"/>
      <c r="AI14" s="364"/>
      <c r="AJ14" s="364"/>
      <c r="AK14" s="364"/>
      <c r="AL14" s="364"/>
      <c r="AM14" s="364"/>
      <c r="AN14" s="364"/>
      <c r="AO14" s="364"/>
      <c r="AP14" s="135"/>
    </row>
    <row r="15" spans="1:42" ht="12" customHeight="1" x14ac:dyDescent="0.15">
      <c r="A15" s="135"/>
      <c r="B15" s="293"/>
      <c r="C15" s="349">
        <v>12</v>
      </c>
      <c r="D15" s="160"/>
      <c r="E15" s="248">
        <v>651</v>
      </c>
      <c r="F15" s="248">
        <v>766.5</v>
      </c>
      <c r="G15" s="248">
        <v>717.30403768506062</v>
      </c>
      <c r="H15" s="248">
        <v>748.90000000000009</v>
      </c>
      <c r="I15" s="248">
        <v>609</v>
      </c>
      <c r="J15" s="248">
        <v>735</v>
      </c>
      <c r="K15" s="248">
        <v>637.84247635808788</v>
      </c>
      <c r="L15" s="248">
        <v>28170.300000000003</v>
      </c>
      <c r="M15" s="248">
        <v>609</v>
      </c>
      <c r="N15" s="248">
        <v>693</v>
      </c>
      <c r="O15" s="248">
        <v>625.34185729579406</v>
      </c>
      <c r="P15" s="248">
        <v>39777.399999999994</v>
      </c>
      <c r="Q15" s="248">
        <v>656.25</v>
      </c>
      <c r="R15" s="248">
        <v>840</v>
      </c>
      <c r="S15" s="248">
        <v>689.58595936794586</v>
      </c>
      <c r="T15" s="366">
        <v>2285</v>
      </c>
      <c r="V15" s="364"/>
      <c r="W15" s="139"/>
      <c r="X15" s="349"/>
      <c r="Y15" s="135"/>
      <c r="Z15" s="364"/>
      <c r="AA15" s="364"/>
      <c r="AB15" s="364"/>
      <c r="AC15" s="364"/>
      <c r="AD15" s="364"/>
      <c r="AE15" s="364"/>
      <c r="AF15" s="364"/>
      <c r="AG15" s="364"/>
      <c r="AH15" s="364"/>
      <c r="AI15" s="364"/>
      <c r="AJ15" s="364"/>
      <c r="AK15" s="364"/>
      <c r="AL15" s="364"/>
      <c r="AM15" s="364"/>
      <c r="AN15" s="364"/>
      <c r="AO15" s="364"/>
      <c r="AP15" s="135"/>
    </row>
    <row r="16" spans="1:42" ht="12" customHeight="1" x14ac:dyDescent="0.15">
      <c r="A16" s="135"/>
      <c r="B16" s="293" t="s">
        <v>267</v>
      </c>
      <c r="C16" s="349">
        <v>1</v>
      </c>
      <c r="D16" s="160" t="s">
        <v>268</v>
      </c>
      <c r="E16" s="248">
        <v>651</v>
      </c>
      <c r="F16" s="248">
        <v>766.5</v>
      </c>
      <c r="G16" s="248">
        <v>730.88476562500011</v>
      </c>
      <c r="H16" s="248">
        <v>1282.5999999999999</v>
      </c>
      <c r="I16" s="248">
        <v>603.75</v>
      </c>
      <c r="J16" s="248">
        <v>735</v>
      </c>
      <c r="K16" s="248">
        <v>656.40429447852762</v>
      </c>
      <c r="L16" s="248">
        <v>15388.1</v>
      </c>
      <c r="M16" s="248">
        <v>598.5</v>
      </c>
      <c r="N16" s="248">
        <v>682.5</v>
      </c>
      <c r="O16" s="248">
        <v>623.16573865505802</v>
      </c>
      <c r="P16" s="248">
        <v>55743.4</v>
      </c>
      <c r="Q16" s="248">
        <v>666.75</v>
      </c>
      <c r="R16" s="248">
        <v>819</v>
      </c>
      <c r="S16" s="248">
        <v>713.68656716417922</v>
      </c>
      <c r="T16" s="366">
        <v>1185</v>
      </c>
      <c r="V16" s="364"/>
      <c r="W16" s="139"/>
      <c r="X16" s="349"/>
      <c r="Y16" s="135"/>
      <c r="Z16" s="364"/>
      <c r="AA16" s="364"/>
      <c r="AB16" s="364"/>
      <c r="AC16" s="364"/>
      <c r="AD16" s="364"/>
      <c r="AE16" s="364"/>
      <c r="AF16" s="364"/>
      <c r="AG16" s="364"/>
      <c r="AH16" s="364"/>
      <c r="AI16" s="364"/>
      <c r="AJ16" s="364"/>
      <c r="AK16" s="364"/>
      <c r="AL16" s="364"/>
      <c r="AM16" s="364"/>
      <c r="AN16" s="364"/>
      <c r="AO16" s="364"/>
      <c r="AP16" s="135"/>
    </row>
    <row r="17" spans="1:42" ht="12" customHeight="1" x14ac:dyDescent="0.15">
      <c r="A17" s="135"/>
      <c r="B17" s="293"/>
      <c r="C17" s="349">
        <v>2</v>
      </c>
      <c r="D17" s="160"/>
      <c r="E17" s="248">
        <v>640.5</v>
      </c>
      <c r="F17" s="248">
        <v>766.5</v>
      </c>
      <c r="G17" s="248">
        <v>732.64800000000002</v>
      </c>
      <c r="H17" s="248">
        <v>304.5</v>
      </c>
      <c r="I17" s="366">
        <v>609</v>
      </c>
      <c r="J17" s="248">
        <v>735</v>
      </c>
      <c r="K17" s="248">
        <v>641.05414392640023</v>
      </c>
      <c r="L17" s="248">
        <v>17942.099999999999</v>
      </c>
      <c r="M17" s="248">
        <v>598.5</v>
      </c>
      <c r="N17" s="248">
        <v>697.30500000000006</v>
      </c>
      <c r="O17" s="248">
        <v>618.06264150106836</v>
      </c>
      <c r="P17" s="248">
        <v>39151.800000000003</v>
      </c>
      <c r="Q17" s="248">
        <v>666.75</v>
      </c>
      <c r="R17" s="248">
        <v>813.75</v>
      </c>
      <c r="S17" s="248">
        <v>695.33081896551721</v>
      </c>
      <c r="T17" s="366">
        <v>1260</v>
      </c>
      <c r="V17" s="364"/>
      <c r="W17" s="139"/>
      <c r="X17" s="349"/>
      <c r="Y17" s="135"/>
      <c r="Z17" s="364"/>
      <c r="AA17" s="364"/>
      <c r="AB17" s="364"/>
      <c r="AC17" s="364"/>
      <c r="AD17" s="364"/>
      <c r="AE17" s="364"/>
      <c r="AF17" s="364"/>
      <c r="AG17" s="364"/>
      <c r="AH17" s="364"/>
      <c r="AI17" s="364"/>
      <c r="AJ17" s="364"/>
      <c r="AK17" s="364"/>
      <c r="AL17" s="364"/>
      <c r="AM17" s="364"/>
      <c r="AN17" s="364"/>
      <c r="AO17" s="364"/>
      <c r="AP17" s="135"/>
    </row>
    <row r="18" spans="1:42" ht="12" customHeight="1" x14ac:dyDescent="0.15">
      <c r="A18" s="135"/>
      <c r="B18" s="293"/>
      <c r="C18" s="349">
        <v>3</v>
      </c>
      <c r="D18" s="160"/>
      <c r="E18" s="248">
        <v>0</v>
      </c>
      <c r="F18" s="248">
        <v>0</v>
      </c>
      <c r="G18" s="248">
        <v>0</v>
      </c>
      <c r="H18" s="248">
        <v>67.7</v>
      </c>
      <c r="I18" s="248">
        <v>601.65</v>
      </c>
      <c r="J18" s="248">
        <v>735</v>
      </c>
      <c r="K18" s="248">
        <v>646.98736920924523</v>
      </c>
      <c r="L18" s="248">
        <v>30008.1</v>
      </c>
      <c r="M18" s="248">
        <v>609</v>
      </c>
      <c r="N18" s="248">
        <v>735</v>
      </c>
      <c r="O18" s="248">
        <v>628.17730073085136</v>
      </c>
      <c r="P18" s="248">
        <v>78251.7</v>
      </c>
      <c r="Q18" s="248">
        <v>682.5</v>
      </c>
      <c r="R18" s="248">
        <v>835.17</v>
      </c>
      <c r="S18" s="248">
        <v>743.83251655629147</v>
      </c>
      <c r="T18" s="366">
        <v>2730</v>
      </c>
      <c r="V18" s="364"/>
      <c r="W18" s="139"/>
      <c r="X18" s="349"/>
      <c r="Y18" s="135"/>
      <c r="Z18" s="364"/>
      <c r="AA18" s="364"/>
      <c r="AB18" s="364"/>
      <c r="AC18" s="364"/>
      <c r="AD18" s="364"/>
      <c r="AE18" s="364"/>
      <c r="AF18" s="364"/>
      <c r="AG18" s="364"/>
      <c r="AH18" s="364"/>
      <c r="AI18" s="364"/>
      <c r="AJ18" s="364"/>
      <c r="AK18" s="364"/>
      <c r="AL18" s="364"/>
      <c r="AM18" s="364"/>
      <c r="AN18" s="364"/>
      <c r="AO18" s="364"/>
      <c r="AP18" s="135"/>
    </row>
    <row r="19" spans="1:42" ht="12" customHeight="1" x14ac:dyDescent="0.15">
      <c r="A19" s="135"/>
      <c r="B19" s="293"/>
      <c r="C19" s="349">
        <v>4</v>
      </c>
      <c r="D19" s="160"/>
      <c r="E19" s="248">
        <v>745.2</v>
      </c>
      <c r="F19" s="248">
        <v>810</v>
      </c>
      <c r="G19" s="248">
        <v>770.83953203645751</v>
      </c>
      <c r="H19" s="248">
        <v>1555.8</v>
      </c>
      <c r="I19" s="248">
        <v>626.4</v>
      </c>
      <c r="J19" s="248">
        <v>756</v>
      </c>
      <c r="K19" s="248">
        <v>675.13582321678314</v>
      </c>
      <c r="L19" s="248">
        <v>39096.1</v>
      </c>
      <c r="M19" s="248">
        <v>637.20000000000005</v>
      </c>
      <c r="N19" s="248">
        <v>812.16</v>
      </c>
      <c r="O19" s="248">
        <v>660.48781789962231</v>
      </c>
      <c r="P19" s="248">
        <v>72224.100000000006</v>
      </c>
      <c r="Q19" s="248">
        <v>734.4</v>
      </c>
      <c r="R19" s="248">
        <v>942.3</v>
      </c>
      <c r="S19" s="248">
        <v>778.16160000000002</v>
      </c>
      <c r="T19" s="366">
        <v>2485</v>
      </c>
      <c r="V19" s="364"/>
      <c r="W19" s="139"/>
      <c r="X19" s="349"/>
      <c r="Y19" s="135"/>
      <c r="Z19" s="364"/>
      <c r="AA19" s="364"/>
      <c r="AB19" s="364"/>
      <c r="AC19" s="364"/>
      <c r="AD19" s="364"/>
      <c r="AE19" s="364"/>
      <c r="AF19" s="364"/>
      <c r="AG19" s="364"/>
      <c r="AH19" s="364"/>
      <c r="AI19" s="364"/>
      <c r="AJ19" s="364"/>
      <c r="AK19" s="364"/>
      <c r="AL19" s="364"/>
      <c r="AM19" s="364"/>
      <c r="AN19" s="364"/>
      <c r="AO19" s="364"/>
      <c r="AP19" s="135"/>
    </row>
    <row r="20" spans="1:42" ht="12" customHeight="1" x14ac:dyDescent="0.15">
      <c r="A20" s="135"/>
      <c r="B20" s="367"/>
      <c r="C20" s="318">
        <v>5</v>
      </c>
      <c r="D20" s="166"/>
      <c r="E20" s="368">
        <v>950.4</v>
      </c>
      <c r="F20" s="368">
        <v>968.32799999999997</v>
      </c>
      <c r="G20" s="368">
        <v>957.56916488222703</v>
      </c>
      <c r="H20" s="368">
        <v>1891.7</v>
      </c>
      <c r="I20" s="369">
        <v>629.42399999999998</v>
      </c>
      <c r="J20" s="368">
        <v>756</v>
      </c>
      <c r="K20" s="368">
        <v>695.57503430992324</v>
      </c>
      <c r="L20" s="368">
        <v>26727.300000000003</v>
      </c>
      <c r="M20" s="368">
        <v>702</v>
      </c>
      <c r="N20" s="368">
        <v>812.16</v>
      </c>
      <c r="O20" s="368">
        <v>755.89651257096523</v>
      </c>
      <c r="P20" s="368">
        <v>46001</v>
      </c>
      <c r="Q20" s="368">
        <v>756</v>
      </c>
      <c r="R20" s="368">
        <v>950.4</v>
      </c>
      <c r="S20" s="368">
        <v>874.8</v>
      </c>
      <c r="T20" s="368">
        <v>1095</v>
      </c>
      <c r="V20" s="364"/>
      <c r="W20" s="139"/>
      <c r="X20" s="349"/>
      <c r="Y20" s="135"/>
      <c r="Z20" s="364"/>
      <c r="AA20" s="364"/>
      <c r="AB20" s="364"/>
      <c r="AC20" s="364"/>
      <c r="AD20" s="364"/>
      <c r="AE20" s="364"/>
      <c r="AF20" s="364"/>
      <c r="AG20" s="364"/>
      <c r="AH20" s="364"/>
      <c r="AI20" s="364"/>
      <c r="AJ20" s="364"/>
      <c r="AK20" s="364"/>
      <c r="AL20" s="364"/>
      <c r="AM20" s="364"/>
      <c r="AN20" s="364"/>
      <c r="AO20" s="364"/>
      <c r="AP20" s="135"/>
    </row>
    <row r="21" spans="1:42" ht="12" customHeight="1" x14ac:dyDescent="0.15">
      <c r="A21" s="135"/>
      <c r="B21" s="510"/>
      <c r="C21" s="511"/>
      <c r="D21" s="411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V21" s="364"/>
      <c r="W21" s="139"/>
      <c r="X21" s="349"/>
      <c r="Y21" s="135"/>
      <c r="Z21" s="364"/>
      <c r="AA21" s="364"/>
      <c r="AB21" s="364"/>
      <c r="AC21" s="364"/>
      <c r="AD21" s="364"/>
      <c r="AE21" s="364"/>
      <c r="AF21" s="364"/>
      <c r="AG21" s="364"/>
      <c r="AH21" s="364"/>
      <c r="AI21" s="364"/>
      <c r="AJ21" s="364"/>
      <c r="AK21" s="364"/>
      <c r="AL21" s="364"/>
      <c r="AM21" s="364"/>
      <c r="AN21" s="364"/>
      <c r="AO21" s="364"/>
      <c r="AP21" s="135"/>
    </row>
    <row r="22" spans="1:42" ht="12" customHeight="1" x14ac:dyDescent="0.15">
      <c r="A22" s="135"/>
      <c r="B22" s="531"/>
      <c r="C22" s="532"/>
      <c r="D22" s="409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V22" s="364"/>
      <c r="W22" s="139"/>
      <c r="X22" s="349"/>
      <c r="Y22" s="135"/>
      <c r="Z22" s="364"/>
      <c r="AA22" s="364"/>
      <c r="AB22" s="364"/>
      <c r="AC22" s="364"/>
      <c r="AD22" s="364"/>
      <c r="AE22" s="364"/>
      <c r="AF22" s="364"/>
      <c r="AG22" s="364"/>
      <c r="AH22" s="364"/>
      <c r="AI22" s="364"/>
      <c r="AJ22" s="364"/>
      <c r="AK22" s="364"/>
      <c r="AL22" s="364"/>
      <c r="AM22" s="364"/>
      <c r="AN22" s="364"/>
      <c r="AO22" s="364"/>
      <c r="AP22" s="135"/>
    </row>
    <row r="23" spans="1:42" ht="12" customHeight="1" x14ac:dyDescent="0.15">
      <c r="A23" s="135"/>
      <c r="B23" s="512">
        <v>41760</v>
      </c>
      <c r="C23" s="513"/>
      <c r="D23" s="415">
        <v>41774</v>
      </c>
      <c r="E23" s="248">
        <v>968.32799999999997</v>
      </c>
      <c r="F23" s="248">
        <v>968.32799999999997</v>
      </c>
      <c r="G23" s="248">
        <v>968.3357142857144</v>
      </c>
      <c r="H23" s="248">
        <v>1110.4000000000001</v>
      </c>
      <c r="I23" s="248">
        <v>669.6</v>
      </c>
      <c r="J23" s="248">
        <v>756</v>
      </c>
      <c r="K23" s="248">
        <v>703.82951839960447</v>
      </c>
      <c r="L23" s="248">
        <v>10443.6</v>
      </c>
      <c r="M23" s="248">
        <v>739.8</v>
      </c>
      <c r="N23" s="248">
        <v>812.16</v>
      </c>
      <c r="O23" s="248">
        <v>758.33661087866142</v>
      </c>
      <c r="P23" s="248">
        <v>23920.9</v>
      </c>
      <c r="Q23" s="248">
        <v>896.4</v>
      </c>
      <c r="R23" s="248">
        <v>896.4</v>
      </c>
      <c r="S23" s="248">
        <v>896.4</v>
      </c>
      <c r="T23" s="248">
        <v>625</v>
      </c>
      <c r="V23" s="364"/>
      <c r="W23" s="139"/>
      <c r="X23" s="349"/>
      <c r="Y23" s="135"/>
      <c r="Z23" s="364"/>
      <c r="AA23" s="364"/>
      <c r="AB23" s="364"/>
      <c r="AC23" s="364"/>
      <c r="AD23" s="364"/>
      <c r="AE23" s="364"/>
      <c r="AF23" s="364"/>
      <c r="AG23" s="364"/>
      <c r="AH23" s="364"/>
      <c r="AI23" s="364"/>
      <c r="AJ23" s="364"/>
      <c r="AK23" s="364"/>
      <c r="AL23" s="364"/>
      <c r="AM23" s="364"/>
      <c r="AN23" s="364"/>
      <c r="AO23" s="364"/>
      <c r="AP23" s="135"/>
    </row>
    <row r="24" spans="1:42" ht="12" customHeight="1" x14ac:dyDescent="0.15">
      <c r="A24" s="135"/>
      <c r="B24" s="512">
        <v>41775</v>
      </c>
      <c r="C24" s="513"/>
      <c r="D24" s="415">
        <v>41789</v>
      </c>
      <c r="E24" s="248">
        <v>950.4</v>
      </c>
      <c r="F24" s="248">
        <v>950.4</v>
      </c>
      <c r="G24" s="248">
        <v>950.40000000000009</v>
      </c>
      <c r="H24" s="248">
        <v>781.3</v>
      </c>
      <c r="I24" s="248">
        <v>629.42399999999998</v>
      </c>
      <c r="J24" s="248">
        <v>756</v>
      </c>
      <c r="K24" s="248">
        <v>690.01056872669187</v>
      </c>
      <c r="L24" s="248">
        <v>16283.7</v>
      </c>
      <c r="M24" s="248">
        <v>702</v>
      </c>
      <c r="N24" s="248">
        <v>812.16</v>
      </c>
      <c r="O24" s="248">
        <v>750.4857060017398</v>
      </c>
      <c r="P24" s="248">
        <v>22080.1</v>
      </c>
      <c r="Q24" s="131">
        <v>756</v>
      </c>
      <c r="R24" s="131">
        <v>950.4</v>
      </c>
      <c r="S24" s="131">
        <v>873.13846153846157</v>
      </c>
      <c r="T24" s="248">
        <v>470</v>
      </c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</row>
    <row r="25" spans="1:42" ht="15.75" customHeight="1" x14ac:dyDescent="0.15">
      <c r="A25" s="135"/>
      <c r="B25" s="555"/>
      <c r="C25" s="151"/>
      <c r="D25" s="420"/>
      <c r="E25" s="368"/>
      <c r="F25" s="368"/>
      <c r="G25" s="368"/>
      <c r="H25" s="170"/>
      <c r="I25" s="368"/>
      <c r="J25" s="368"/>
      <c r="K25" s="368"/>
      <c r="L25" s="166"/>
      <c r="M25" s="368"/>
      <c r="N25" s="368"/>
      <c r="O25" s="368"/>
      <c r="P25" s="170"/>
      <c r="Q25" s="368"/>
      <c r="R25" s="368"/>
      <c r="S25" s="368"/>
      <c r="T25" s="166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</row>
    <row r="26" spans="1:42" ht="12" customHeight="1" x14ac:dyDescent="0.15"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</row>
    <row r="27" spans="1:42" ht="12" customHeight="1" x14ac:dyDescent="0.15">
      <c r="T27" s="364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</row>
    <row r="28" spans="1:42" ht="12" customHeight="1" x14ac:dyDescent="0.15">
      <c r="E28" s="182"/>
      <c r="F28" s="182"/>
      <c r="G28" s="182"/>
      <c r="H28" s="182"/>
      <c r="I28" s="182"/>
      <c r="J28" s="182"/>
      <c r="K28" s="185"/>
      <c r="L28" s="185"/>
      <c r="M28" s="185"/>
      <c r="N28" s="185"/>
      <c r="O28" s="185"/>
      <c r="P28" s="185"/>
      <c r="Q28" s="185"/>
      <c r="R28" s="185"/>
      <c r="S28" s="185"/>
      <c r="T28" s="364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</row>
    <row r="29" spans="1:42" ht="12" customHeight="1" x14ac:dyDescent="0.15">
      <c r="E29" s="183"/>
      <c r="F29" s="313"/>
      <c r="G29" s="313"/>
      <c r="H29" s="313"/>
      <c r="I29" s="313"/>
      <c r="J29" s="182"/>
      <c r="K29" s="185"/>
      <c r="L29" s="185"/>
      <c r="M29" s="185"/>
      <c r="N29" s="185"/>
      <c r="O29" s="185"/>
      <c r="P29" s="185"/>
      <c r="Q29" s="185"/>
      <c r="R29" s="185"/>
      <c r="S29" s="185"/>
      <c r="T29" s="364"/>
      <c r="U29" s="185"/>
      <c r="V29" s="182"/>
      <c r="W29" s="182"/>
      <c r="X29" s="182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</row>
    <row r="30" spans="1:42" ht="12" customHeight="1" x14ac:dyDescent="0.15">
      <c r="E30" s="183"/>
      <c r="F30" s="183"/>
      <c r="G30" s="183"/>
      <c r="H30" s="183"/>
      <c r="I30" s="183"/>
      <c r="J30" s="135"/>
      <c r="T30" s="364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</row>
    <row r="31" spans="1:42" ht="12" customHeight="1" x14ac:dyDescent="0.15">
      <c r="E31" s="183"/>
      <c r="F31" s="183"/>
      <c r="G31" s="183"/>
      <c r="H31" s="183"/>
      <c r="I31" s="183"/>
      <c r="J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</row>
    <row r="32" spans="1:42" ht="12" customHeight="1" x14ac:dyDescent="0.15">
      <c r="E32" s="183"/>
      <c r="F32" s="183"/>
      <c r="G32" s="183"/>
      <c r="H32" s="183"/>
      <c r="I32" s="183"/>
      <c r="J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</row>
    <row r="33" spans="5:42" ht="12" customHeight="1" x14ac:dyDescent="0.15">
      <c r="E33" s="135"/>
      <c r="F33" s="135"/>
      <c r="G33" s="135"/>
      <c r="H33" s="135"/>
      <c r="I33" s="135"/>
      <c r="J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</row>
    <row r="34" spans="5:42" ht="12" customHeight="1" x14ac:dyDescent="0.15">
      <c r="E34" s="135"/>
      <c r="F34" s="135"/>
      <c r="G34" s="135"/>
      <c r="H34" s="135"/>
      <c r="I34" s="135"/>
      <c r="J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</row>
    <row r="35" spans="5:42" ht="12" customHeight="1" x14ac:dyDescent="0.15"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</row>
    <row r="36" spans="5:42" ht="12" customHeight="1" x14ac:dyDescent="0.15"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</row>
    <row r="37" spans="5:42" ht="12" customHeight="1" x14ac:dyDescent="0.15"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</row>
    <row r="38" spans="5:42" ht="12" customHeight="1" x14ac:dyDescent="0.15"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</row>
    <row r="39" spans="5:42" ht="12" customHeight="1" x14ac:dyDescent="0.15"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</row>
    <row r="40" spans="5:42" ht="12" customHeight="1" x14ac:dyDescent="0.15"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</row>
    <row r="41" spans="5:42" ht="12" customHeight="1" x14ac:dyDescent="0.15"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</row>
    <row r="42" spans="5:42" ht="12" customHeight="1" x14ac:dyDescent="0.15"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</row>
    <row r="43" spans="5:42" ht="12" customHeight="1" x14ac:dyDescent="0.15"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</row>
    <row r="44" spans="5:42" ht="12" customHeight="1" x14ac:dyDescent="0.15"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</row>
    <row r="45" spans="5:42" ht="3.75" customHeight="1" x14ac:dyDescent="0.15"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</row>
    <row r="46" spans="5:42" ht="12.75" customHeight="1" x14ac:dyDescent="0.15"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</row>
    <row r="47" spans="5:42" ht="12.75" customHeight="1" x14ac:dyDescent="0.15"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</row>
    <row r="48" spans="5:42" ht="12.75" customHeight="1" x14ac:dyDescent="0.15"/>
  </sheetData>
  <phoneticPr fontId="6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7"/>
  <sheetViews>
    <sheetView zoomScaleNormal="100" workbookViewId="0"/>
  </sheetViews>
  <sheetFormatPr defaultColWidth="7.5" defaultRowHeight="12" x14ac:dyDescent="0.15"/>
  <cols>
    <col min="1" max="1" width="0.5" style="558" customWidth="1"/>
    <col min="2" max="2" width="5.625" style="558" customWidth="1"/>
    <col min="3" max="3" width="2.75" style="558" customWidth="1"/>
    <col min="4" max="4" width="6" style="558" customWidth="1"/>
    <col min="5" max="5" width="5.5" style="558" customWidth="1"/>
    <col min="6" max="7" width="5.875" style="558" customWidth="1"/>
    <col min="8" max="8" width="8.5" style="558" customWidth="1"/>
    <col min="9" max="9" width="5.75" style="558" customWidth="1"/>
    <col min="10" max="11" width="5.875" style="558" customWidth="1"/>
    <col min="12" max="12" width="8" style="558" customWidth="1"/>
    <col min="13" max="13" width="5.5" style="558" customWidth="1"/>
    <col min="14" max="15" width="5.875" style="558" customWidth="1"/>
    <col min="16" max="16" width="7.625" style="558" bestFit="1" customWidth="1"/>
    <col min="17" max="17" width="5.375" style="558" customWidth="1"/>
    <col min="18" max="19" width="5.875" style="558" customWidth="1"/>
    <col min="20" max="20" width="7.625" style="558" bestFit="1" customWidth="1"/>
    <col min="21" max="21" width="5.375" style="558" customWidth="1"/>
    <col min="22" max="23" width="5.875" style="558" customWidth="1"/>
    <col min="24" max="24" width="7.625" style="558" bestFit="1" customWidth="1"/>
    <col min="25" max="16384" width="7.5" style="558"/>
  </cols>
  <sheetData>
    <row r="1" spans="2:52" ht="19.5" customHeight="1" x14ac:dyDescent="0.15">
      <c r="B1" s="556" t="s">
        <v>368</v>
      </c>
      <c r="C1" s="557"/>
      <c r="D1" s="557"/>
      <c r="E1" s="557"/>
      <c r="F1" s="557"/>
      <c r="G1" s="557"/>
      <c r="H1" s="557"/>
      <c r="Z1" s="556"/>
      <c r="AA1" s="557"/>
      <c r="AB1" s="557"/>
      <c r="AC1" s="557"/>
      <c r="AD1" s="557"/>
      <c r="AE1" s="557"/>
      <c r="AF1" s="557"/>
      <c r="AG1" s="557"/>
      <c r="AH1" s="557"/>
      <c r="AI1" s="557"/>
      <c r="AJ1" s="557"/>
      <c r="AK1" s="557"/>
      <c r="AL1" s="557"/>
      <c r="AM1" s="557"/>
      <c r="AN1" s="557"/>
      <c r="AO1" s="557"/>
      <c r="AP1" s="557"/>
      <c r="AQ1" s="557"/>
      <c r="AR1" s="557"/>
      <c r="AS1" s="557"/>
      <c r="AT1" s="557"/>
      <c r="AU1" s="557"/>
      <c r="AV1" s="557"/>
      <c r="AW1" s="557"/>
      <c r="AX1" s="557"/>
      <c r="AY1" s="557"/>
      <c r="AZ1" s="557"/>
    </row>
    <row r="2" spans="2:52" x14ac:dyDescent="0.15">
      <c r="B2" s="558" t="s">
        <v>87</v>
      </c>
      <c r="Z2" s="557"/>
      <c r="AA2" s="557"/>
      <c r="AB2" s="557"/>
      <c r="AC2" s="557"/>
      <c r="AD2" s="557"/>
      <c r="AE2" s="557"/>
      <c r="AF2" s="557"/>
      <c r="AG2" s="557"/>
      <c r="AH2" s="557"/>
      <c r="AI2" s="557"/>
      <c r="AJ2" s="557"/>
      <c r="AK2" s="557"/>
      <c r="AL2" s="557"/>
      <c r="AM2" s="557"/>
      <c r="AN2" s="557"/>
      <c r="AO2" s="557"/>
      <c r="AP2" s="557"/>
      <c r="AQ2" s="557"/>
      <c r="AR2" s="557"/>
      <c r="AS2" s="557"/>
      <c r="AT2" s="557"/>
      <c r="AU2" s="557"/>
      <c r="AV2" s="557"/>
      <c r="AW2" s="557"/>
      <c r="AX2" s="557"/>
      <c r="AY2" s="557"/>
      <c r="AZ2" s="557"/>
    </row>
    <row r="3" spans="2:52" x14ac:dyDescent="0.15">
      <c r="B3" s="558" t="s">
        <v>369</v>
      </c>
      <c r="X3" s="559" t="s">
        <v>227</v>
      </c>
      <c r="Z3" s="557"/>
      <c r="AA3" s="557"/>
      <c r="AB3" s="557"/>
      <c r="AC3" s="557"/>
      <c r="AD3" s="557"/>
      <c r="AE3" s="557"/>
      <c r="AF3" s="557"/>
      <c r="AG3" s="557"/>
      <c r="AH3" s="557"/>
      <c r="AI3" s="557"/>
      <c r="AJ3" s="557"/>
      <c r="AK3" s="557"/>
      <c r="AL3" s="557"/>
      <c r="AM3" s="557"/>
      <c r="AN3" s="557"/>
      <c r="AO3" s="557"/>
      <c r="AP3" s="557"/>
      <c r="AQ3" s="557"/>
      <c r="AR3" s="557"/>
      <c r="AS3" s="557"/>
      <c r="AT3" s="557"/>
      <c r="AU3" s="557"/>
      <c r="AV3" s="560"/>
      <c r="AW3" s="557"/>
      <c r="AX3" s="557"/>
      <c r="AY3" s="557"/>
      <c r="AZ3" s="557"/>
    </row>
    <row r="4" spans="2:52" ht="6" customHeight="1" x14ac:dyDescent="0.15"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Z4" s="557"/>
      <c r="AA4" s="557"/>
      <c r="AB4" s="557"/>
      <c r="AC4" s="557"/>
      <c r="AD4" s="557"/>
      <c r="AE4" s="557"/>
      <c r="AF4" s="557"/>
      <c r="AG4" s="557"/>
      <c r="AH4" s="557"/>
      <c r="AI4" s="557"/>
      <c r="AJ4" s="557"/>
      <c r="AK4" s="557"/>
      <c r="AL4" s="557"/>
      <c r="AM4" s="557"/>
      <c r="AN4" s="557"/>
      <c r="AO4" s="557"/>
      <c r="AP4" s="557"/>
      <c r="AQ4" s="557"/>
      <c r="AR4" s="557"/>
      <c r="AS4" s="557"/>
      <c r="AT4" s="557"/>
      <c r="AU4" s="557"/>
      <c r="AV4" s="557"/>
      <c r="AW4" s="557"/>
      <c r="AX4" s="557"/>
      <c r="AY4" s="557"/>
      <c r="AZ4" s="557"/>
    </row>
    <row r="5" spans="2:52" ht="13.5" customHeight="1" x14ac:dyDescent="0.15">
      <c r="B5" s="562"/>
      <c r="C5" s="563" t="s">
        <v>90</v>
      </c>
      <c r="D5" s="564"/>
      <c r="E5" s="806" t="s">
        <v>370</v>
      </c>
      <c r="F5" s="807"/>
      <c r="G5" s="807"/>
      <c r="H5" s="808"/>
      <c r="I5" s="806" t="s">
        <v>371</v>
      </c>
      <c r="J5" s="807"/>
      <c r="K5" s="807"/>
      <c r="L5" s="808"/>
      <c r="M5" s="806" t="s">
        <v>372</v>
      </c>
      <c r="N5" s="807"/>
      <c r="O5" s="807"/>
      <c r="P5" s="808"/>
      <c r="Q5" s="806" t="s">
        <v>279</v>
      </c>
      <c r="R5" s="807"/>
      <c r="S5" s="807"/>
      <c r="T5" s="808"/>
      <c r="U5" s="806" t="s">
        <v>135</v>
      </c>
      <c r="V5" s="807"/>
      <c r="W5" s="807"/>
      <c r="X5" s="808"/>
      <c r="Z5" s="568"/>
      <c r="AA5" s="569"/>
      <c r="AB5" s="569"/>
      <c r="AC5" s="805"/>
      <c r="AD5" s="805"/>
      <c r="AE5" s="805"/>
      <c r="AF5" s="805"/>
      <c r="AG5" s="805"/>
      <c r="AH5" s="805"/>
      <c r="AI5" s="805"/>
      <c r="AJ5" s="805"/>
      <c r="AK5" s="805"/>
      <c r="AL5" s="805"/>
      <c r="AM5" s="805"/>
      <c r="AN5" s="805"/>
      <c r="AO5" s="805"/>
      <c r="AP5" s="805"/>
      <c r="AQ5" s="805"/>
      <c r="AR5" s="805"/>
      <c r="AS5" s="805"/>
      <c r="AT5" s="805"/>
      <c r="AU5" s="805"/>
      <c r="AV5" s="805"/>
      <c r="AW5" s="557"/>
      <c r="AX5" s="557"/>
      <c r="AY5" s="557"/>
      <c r="AZ5" s="557"/>
    </row>
    <row r="6" spans="2:52" x14ac:dyDescent="0.15">
      <c r="B6" s="571" t="s">
        <v>280</v>
      </c>
      <c r="C6" s="572"/>
      <c r="D6" s="573"/>
      <c r="E6" s="574" t="s">
        <v>140</v>
      </c>
      <c r="F6" s="575" t="s">
        <v>373</v>
      </c>
      <c r="G6" s="576" t="s">
        <v>374</v>
      </c>
      <c r="H6" s="575" t="s">
        <v>100</v>
      </c>
      <c r="I6" s="574" t="s">
        <v>140</v>
      </c>
      <c r="J6" s="575" t="s">
        <v>373</v>
      </c>
      <c r="K6" s="576" t="s">
        <v>374</v>
      </c>
      <c r="L6" s="575" t="s">
        <v>100</v>
      </c>
      <c r="M6" s="574" t="s">
        <v>140</v>
      </c>
      <c r="N6" s="575" t="s">
        <v>373</v>
      </c>
      <c r="O6" s="576" t="s">
        <v>374</v>
      </c>
      <c r="P6" s="575" t="s">
        <v>100</v>
      </c>
      <c r="Q6" s="574" t="s">
        <v>140</v>
      </c>
      <c r="R6" s="575" t="s">
        <v>373</v>
      </c>
      <c r="S6" s="576" t="s">
        <v>374</v>
      </c>
      <c r="T6" s="575" t="s">
        <v>100</v>
      </c>
      <c r="U6" s="574" t="s">
        <v>140</v>
      </c>
      <c r="V6" s="575" t="s">
        <v>373</v>
      </c>
      <c r="W6" s="576" t="s">
        <v>374</v>
      </c>
      <c r="X6" s="575" t="s">
        <v>100</v>
      </c>
      <c r="Z6" s="572"/>
      <c r="AA6" s="572"/>
      <c r="AB6" s="572"/>
      <c r="AC6" s="570"/>
      <c r="AD6" s="570"/>
      <c r="AE6" s="570"/>
      <c r="AF6" s="570"/>
      <c r="AG6" s="570"/>
      <c r="AH6" s="570"/>
      <c r="AI6" s="570"/>
      <c r="AJ6" s="570"/>
      <c r="AK6" s="570"/>
      <c r="AL6" s="570"/>
      <c r="AM6" s="570"/>
      <c r="AN6" s="570"/>
      <c r="AO6" s="570"/>
      <c r="AP6" s="570"/>
      <c r="AQ6" s="570"/>
      <c r="AR6" s="570"/>
      <c r="AS6" s="570"/>
      <c r="AT6" s="570"/>
      <c r="AU6" s="570"/>
      <c r="AV6" s="570"/>
      <c r="AW6" s="557"/>
      <c r="AX6" s="557"/>
      <c r="AY6" s="557"/>
      <c r="AZ6" s="557"/>
    </row>
    <row r="7" spans="2:52" x14ac:dyDescent="0.15">
      <c r="B7" s="577"/>
      <c r="C7" s="578"/>
      <c r="D7" s="578"/>
      <c r="E7" s="579"/>
      <c r="F7" s="580"/>
      <c r="G7" s="581" t="s">
        <v>101</v>
      </c>
      <c r="H7" s="580"/>
      <c r="I7" s="579"/>
      <c r="J7" s="580"/>
      <c r="K7" s="581" t="s">
        <v>101</v>
      </c>
      <c r="L7" s="580"/>
      <c r="M7" s="579"/>
      <c r="N7" s="580"/>
      <c r="O7" s="581" t="s">
        <v>101</v>
      </c>
      <c r="P7" s="580"/>
      <c r="Q7" s="579"/>
      <c r="R7" s="580"/>
      <c r="S7" s="581" t="s">
        <v>101</v>
      </c>
      <c r="T7" s="580"/>
      <c r="U7" s="579"/>
      <c r="V7" s="580"/>
      <c r="W7" s="581" t="s">
        <v>101</v>
      </c>
      <c r="X7" s="580"/>
      <c r="Z7" s="568"/>
      <c r="AA7" s="568"/>
      <c r="AB7" s="568"/>
      <c r="AC7" s="570"/>
      <c r="AD7" s="570"/>
      <c r="AE7" s="570"/>
      <c r="AF7" s="570"/>
      <c r="AG7" s="570"/>
      <c r="AH7" s="570"/>
      <c r="AI7" s="570"/>
      <c r="AJ7" s="570"/>
      <c r="AK7" s="570"/>
      <c r="AL7" s="570"/>
      <c r="AM7" s="570"/>
      <c r="AN7" s="570"/>
      <c r="AO7" s="570"/>
      <c r="AP7" s="570"/>
      <c r="AQ7" s="570"/>
      <c r="AR7" s="570"/>
      <c r="AS7" s="570"/>
      <c r="AT7" s="570"/>
      <c r="AU7" s="570"/>
      <c r="AV7" s="570"/>
      <c r="AW7" s="557"/>
      <c r="AX7" s="557"/>
      <c r="AY7" s="557"/>
      <c r="AZ7" s="557"/>
    </row>
    <row r="8" spans="2:52" ht="13.5" customHeight="1" x14ac:dyDescent="0.15">
      <c r="B8" s="582" t="s">
        <v>375</v>
      </c>
      <c r="C8" s="583">
        <v>21</v>
      </c>
      <c r="D8" s="583" t="s">
        <v>376</v>
      </c>
      <c r="E8" s="584">
        <v>2205</v>
      </c>
      <c r="F8" s="585">
        <v>3885</v>
      </c>
      <c r="G8" s="586">
        <v>2895</v>
      </c>
      <c r="H8" s="585">
        <v>226388</v>
      </c>
      <c r="I8" s="584">
        <v>1890</v>
      </c>
      <c r="J8" s="585">
        <v>2940</v>
      </c>
      <c r="K8" s="586">
        <v>2475</v>
      </c>
      <c r="L8" s="585">
        <v>238329</v>
      </c>
      <c r="M8" s="584">
        <v>1260</v>
      </c>
      <c r="N8" s="585">
        <v>2191</v>
      </c>
      <c r="O8" s="586">
        <v>1760</v>
      </c>
      <c r="P8" s="585">
        <v>132131</v>
      </c>
      <c r="Q8" s="584">
        <v>4935</v>
      </c>
      <c r="R8" s="585">
        <v>7497</v>
      </c>
      <c r="S8" s="586">
        <v>5946</v>
      </c>
      <c r="T8" s="585">
        <v>46995</v>
      </c>
      <c r="U8" s="584">
        <v>3885</v>
      </c>
      <c r="V8" s="585">
        <v>5775</v>
      </c>
      <c r="W8" s="586">
        <v>4612</v>
      </c>
      <c r="X8" s="585">
        <v>106636</v>
      </c>
      <c r="Y8" s="557"/>
      <c r="Z8" s="557"/>
      <c r="AA8" s="557"/>
      <c r="AB8" s="557"/>
      <c r="AC8" s="587"/>
      <c r="AD8" s="587"/>
      <c r="AE8" s="587"/>
      <c r="AF8" s="587"/>
      <c r="AG8" s="587"/>
      <c r="AH8" s="587"/>
      <c r="AI8" s="587"/>
      <c r="AJ8" s="587"/>
      <c r="AK8" s="587"/>
      <c r="AL8" s="587"/>
      <c r="AM8" s="587"/>
      <c r="AN8" s="587"/>
      <c r="AO8" s="587"/>
      <c r="AP8" s="587"/>
      <c r="AQ8" s="587"/>
      <c r="AR8" s="587"/>
      <c r="AS8" s="587"/>
      <c r="AT8" s="587"/>
      <c r="AU8" s="587"/>
      <c r="AV8" s="587"/>
      <c r="AW8" s="557"/>
      <c r="AX8" s="557"/>
      <c r="AY8" s="557"/>
      <c r="AZ8" s="557"/>
    </row>
    <row r="9" spans="2:52" ht="13.5" customHeight="1" x14ac:dyDescent="0.15">
      <c r="B9" s="588"/>
      <c r="C9" s="557">
        <v>22</v>
      </c>
      <c r="D9" s="589"/>
      <c r="E9" s="590">
        <v>2100</v>
      </c>
      <c r="F9" s="590">
        <v>3885</v>
      </c>
      <c r="G9" s="591">
        <v>2830</v>
      </c>
      <c r="H9" s="590">
        <v>187560</v>
      </c>
      <c r="I9" s="590">
        <v>1869</v>
      </c>
      <c r="J9" s="590">
        <v>2940</v>
      </c>
      <c r="K9" s="590">
        <v>2413</v>
      </c>
      <c r="L9" s="590">
        <v>227953</v>
      </c>
      <c r="M9" s="590">
        <v>1365</v>
      </c>
      <c r="N9" s="590">
        <v>2056</v>
      </c>
      <c r="O9" s="590">
        <v>1707</v>
      </c>
      <c r="P9" s="590">
        <v>150204</v>
      </c>
      <c r="Q9" s="590">
        <v>4725</v>
      </c>
      <c r="R9" s="590">
        <v>6510</v>
      </c>
      <c r="S9" s="590">
        <v>5678</v>
      </c>
      <c r="T9" s="590">
        <v>52831</v>
      </c>
      <c r="U9" s="590">
        <v>3885</v>
      </c>
      <c r="V9" s="590">
        <v>5565</v>
      </c>
      <c r="W9" s="590">
        <v>4621</v>
      </c>
      <c r="X9" s="590">
        <v>105802</v>
      </c>
      <c r="Y9" s="557"/>
      <c r="Z9" s="557"/>
      <c r="AA9" s="557"/>
      <c r="AB9" s="557"/>
      <c r="AC9" s="587"/>
      <c r="AD9" s="587"/>
      <c r="AE9" s="587"/>
      <c r="AF9" s="587"/>
      <c r="AG9" s="587"/>
      <c r="AH9" s="587"/>
      <c r="AI9" s="587"/>
      <c r="AJ9" s="587"/>
      <c r="AK9" s="587"/>
      <c r="AL9" s="587"/>
      <c r="AM9" s="587"/>
      <c r="AN9" s="587"/>
      <c r="AO9" s="587"/>
      <c r="AP9" s="587"/>
      <c r="AQ9" s="587"/>
      <c r="AR9" s="587"/>
      <c r="AS9" s="587"/>
      <c r="AT9" s="587"/>
      <c r="AU9" s="587"/>
      <c r="AV9" s="587"/>
      <c r="AW9" s="557"/>
      <c r="AX9" s="557"/>
      <c r="AY9" s="557"/>
      <c r="AZ9" s="557"/>
    </row>
    <row r="10" spans="2:52" ht="13.5" customHeight="1" x14ac:dyDescent="0.15">
      <c r="B10" s="588"/>
      <c r="C10" s="557">
        <v>23</v>
      </c>
      <c r="D10" s="589"/>
      <c r="E10" s="162">
        <v>1995</v>
      </c>
      <c r="F10" s="162">
        <v>3675</v>
      </c>
      <c r="G10" s="162">
        <v>2731.6543158027753</v>
      </c>
      <c r="H10" s="162">
        <v>187258.59999999998</v>
      </c>
      <c r="I10" s="162">
        <v>1837.5</v>
      </c>
      <c r="J10" s="162">
        <v>2730</v>
      </c>
      <c r="K10" s="162">
        <v>2391.0349921187594</v>
      </c>
      <c r="L10" s="162">
        <v>201312.80000000002</v>
      </c>
      <c r="M10" s="162">
        <v>1312.5</v>
      </c>
      <c r="N10" s="162">
        <v>1995</v>
      </c>
      <c r="O10" s="162">
        <v>1676.1515516971997</v>
      </c>
      <c r="P10" s="162">
        <v>107369.79999999999</v>
      </c>
      <c r="Q10" s="162">
        <v>5040</v>
      </c>
      <c r="R10" s="162">
        <v>6825</v>
      </c>
      <c r="S10" s="162">
        <v>5805.0642123605076</v>
      </c>
      <c r="T10" s="162">
        <v>48404.700000000004</v>
      </c>
      <c r="U10" s="162">
        <v>3780</v>
      </c>
      <c r="V10" s="162">
        <v>5565</v>
      </c>
      <c r="W10" s="162">
        <v>4623.7033696402696</v>
      </c>
      <c r="X10" s="162">
        <v>112836.59999999998</v>
      </c>
      <c r="Y10" s="557"/>
      <c r="Z10" s="557"/>
      <c r="AA10" s="557"/>
      <c r="AB10" s="557"/>
      <c r="AC10" s="587"/>
      <c r="AD10" s="587"/>
      <c r="AE10" s="587"/>
      <c r="AF10" s="587"/>
      <c r="AG10" s="587"/>
      <c r="AH10" s="587"/>
      <c r="AI10" s="587"/>
      <c r="AJ10" s="587"/>
      <c r="AK10" s="587"/>
      <c r="AL10" s="587"/>
      <c r="AM10" s="587"/>
      <c r="AN10" s="587"/>
      <c r="AO10" s="587"/>
      <c r="AP10" s="587"/>
      <c r="AQ10" s="587"/>
      <c r="AR10" s="587"/>
      <c r="AS10" s="587"/>
      <c r="AT10" s="587"/>
      <c r="AU10" s="587"/>
      <c r="AV10" s="587"/>
      <c r="AW10" s="557"/>
      <c r="AX10" s="557"/>
      <c r="AY10" s="557"/>
      <c r="AZ10" s="557"/>
    </row>
    <row r="11" spans="2:52" ht="13.5" customHeight="1" x14ac:dyDescent="0.15">
      <c r="B11" s="588"/>
      <c r="C11" s="557">
        <v>24</v>
      </c>
      <c r="D11" s="589"/>
      <c r="E11" s="164">
        <v>2100</v>
      </c>
      <c r="F11" s="164">
        <v>4200</v>
      </c>
      <c r="G11" s="164">
        <v>2772.3689676307004</v>
      </c>
      <c r="H11" s="164">
        <v>235043</v>
      </c>
      <c r="I11" s="164">
        <v>1837.5</v>
      </c>
      <c r="J11" s="164">
        <v>3150</v>
      </c>
      <c r="K11" s="164">
        <v>2282.8878980334398</v>
      </c>
      <c r="L11" s="164">
        <v>198749.3</v>
      </c>
      <c r="M11" s="164">
        <v>1312.5</v>
      </c>
      <c r="N11" s="164">
        <v>2100</v>
      </c>
      <c r="O11" s="164">
        <v>1613.9241624522426</v>
      </c>
      <c r="P11" s="164">
        <v>122468.59999999999</v>
      </c>
      <c r="Q11" s="164">
        <v>5460</v>
      </c>
      <c r="R11" s="164">
        <v>8190</v>
      </c>
      <c r="S11" s="164">
        <v>5997.2622122667535</v>
      </c>
      <c r="T11" s="164">
        <v>57363</v>
      </c>
      <c r="U11" s="164">
        <v>4042.5</v>
      </c>
      <c r="V11" s="164">
        <v>6720</v>
      </c>
      <c r="W11" s="164">
        <v>4680.9505703422055</v>
      </c>
      <c r="X11" s="165">
        <v>99926.799999999988</v>
      </c>
      <c r="Y11" s="557"/>
      <c r="Z11" s="557"/>
      <c r="AA11" s="557"/>
      <c r="AB11" s="557"/>
      <c r="AC11" s="587"/>
      <c r="AD11" s="587"/>
      <c r="AE11" s="587"/>
      <c r="AF11" s="587"/>
      <c r="AG11" s="587"/>
      <c r="AH11" s="587"/>
      <c r="AI11" s="587"/>
      <c r="AJ11" s="587"/>
      <c r="AK11" s="587"/>
      <c r="AL11" s="587"/>
      <c r="AM11" s="587"/>
      <c r="AN11" s="587"/>
      <c r="AO11" s="587"/>
      <c r="AP11" s="587"/>
      <c r="AQ11" s="587"/>
      <c r="AR11" s="587"/>
      <c r="AS11" s="587"/>
      <c r="AT11" s="587"/>
      <c r="AU11" s="587"/>
      <c r="AV11" s="587"/>
      <c r="AW11" s="557"/>
      <c r="AX11" s="557"/>
      <c r="AY11" s="557"/>
      <c r="AZ11" s="557"/>
    </row>
    <row r="12" spans="2:52" ht="13.5" customHeight="1" x14ac:dyDescent="0.15">
      <c r="B12" s="592"/>
      <c r="C12" s="561">
        <v>25</v>
      </c>
      <c r="D12" s="593"/>
      <c r="E12" s="594">
        <v>2415</v>
      </c>
      <c r="F12" s="594">
        <v>4515</v>
      </c>
      <c r="G12" s="594">
        <v>3222.1866549819279</v>
      </c>
      <c r="H12" s="594">
        <v>181100.09999999998</v>
      </c>
      <c r="I12" s="594">
        <v>1890</v>
      </c>
      <c r="J12" s="594">
        <v>3570</v>
      </c>
      <c r="K12" s="594">
        <v>2637.4664939246045</v>
      </c>
      <c r="L12" s="594">
        <v>174612.8</v>
      </c>
      <c r="M12" s="594">
        <v>1260</v>
      </c>
      <c r="N12" s="594">
        <v>2423.1900000000005</v>
      </c>
      <c r="O12" s="594">
        <v>1764.0124725816895</v>
      </c>
      <c r="P12" s="594">
        <v>143028.10000000006</v>
      </c>
      <c r="Q12" s="594">
        <v>5775</v>
      </c>
      <c r="R12" s="594">
        <v>8400</v>
      </c>
      <c r="S12" s="594">
        <v>6972.3269595207184</v>
      </c>
      <c r="T12" s="594">
        <v>53742.400000000001</v>
      </c>
      <c r="U12" s="594">
        <v>4200</v>
      </c>
      <c r="V12" s="594">
        <v>6300</v>
      </c>
      <c r="W12" s="594">
        <v>5176.4979626021677</v>
      </c>
      <c r="X12" s="595">
        <v>111745.29999999996</v>
      </c>
      <c r="Y12" s="557"/>
      <c r="Z12" s="557"/>
      <c r="AA12" s="557"/>
      <c r="AB12" s="557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557"/>
      <c r="AX12" s="557"/>
      <c r="AY12" s="557"/>
      <c r="AZ12" s="557"/>
    </row>
    <row r="13" spans="2:52" ht="13.5" customHeight="1" x14ac:dyDescent="0.15">
      <c r="B13" s="159"/>
      <c r="C13" s="144">
        <v>5</v>
      </c>
      <c r="D13" s="160"/>
      <c r="E13" s="590">
        <v>2520</v>
      </c>
      <c r="F13" s="590">
        <v>3360</v>
      </c>
      <c r="G13" s="590">
        <v>2805.9279807559287</v>
      </c>
      <c r="H13" s="590">
        <v>20172.599999999999</v>
      </c>
      <c r="I13" s="590">
        <v>1890</v>
      </c>
      <c r="J13" s="590">
        <v>3150</v>
      </c>
      <c r="K13" s="590">
        <v>2517.6916576283443</v>
      </c>
      <c r="L13" s="590">
        <v>13563.900000000001</v>
      </c>
      <c r="M13" s="590">
        <v>1575</v>
      </c>
      <c r="N13" s="590">
        <v>2205</v>
      </c>
      <c r="O13" s="590">
        <v>1806.2538103958304</v>
      </c>
      <c r="P13" s="590">
        <v>13672.5</v>
      </c>
      <c r="Q13" s="590">
        <v>5985</v>
      </c>
      <c r="R13" s="590">
        <v>8190</v>
      </c>
      <c r="S13" s="590">
        <v>6795.0243657601759</v>
      </c>
      <c r="T13" s="590">
        <v>6181.1999999999989</v>
      </c>
      <c r="U13" s="590">
        <v>4410</v>
      </c>
      <c r="V13" s="590">
        <v>6300</v>
      </c>
      <c r="W13" s="590">
        <v>4990.9081244257768</v>
      </c>
      <c r="X13" s="591">
        <v>14709.5</v>
      </c>
      <c r="Y13" s="557"/>
      <c r="Z13" s="557"/>
      <c r="AA13" s="557"/>
      <c r="AB13" s="557"/>
      <c r="AC13" s="587"/>
      <c r="AD13" s="587"/>
      <c r="AE13" s="557"/>
      <c r="AF13" s="587"/>
      <c r="AG13" s="587"/>
      <c r="AH13" s="587"/>
      <c r="AI13" s="557"/>
      <c r="AJ13" s="587"/>
      <c r="AK13" s="587"/>
      <c r="AL13" s="587"/>
      <c r="AM13" s="557"/>
      <c r="AN13" s="587"/>
      <c r="AO13" s="587"/>
      <c r="AP13" s="587"/>
      <c r="AQ13" s="557"/>
      <c r="AR13" s="587"/>
      <c r="AS13" s="587"/>
      <c r="AT13" s="587"/>
      <c r="AU13" s="557"/>
      <c r="AV13" s="587"/>
      <c r="AW13" s="557"/>
      <c r="AX13" s="557"/>
      <c r="AY13" s="557"/>
      <c r="AZ13" s="557"/>
    </row>
    <row r="14" spans="2:52" ht="13.5" customHeight="1" x14ac:dyDescent="0.15">
      <c r="B14" s="159"/>
      <c r="C14" s="144">
        <v>6</v>
      </c>
      <c r="D14" s="160"/>
      <c r="E14" s="590">
        <v>2625</v>
      </c>
      <c r="F14" s="590">
        <v>3360</v>
      </c>
      <c r="G14" s="590">
        <v>2903.4720700493945</v>
      </c>
      <c r="H14" s="590">
        <v>10850.1</v>
      </c>
      <c r="I14" s="590">
        <v>2100</v>
      </c>
      <c r="J14" s="590">
        <v>3150</v>
      </c>
      <c r="K14" s="590">
        <v>2524.7269060104886</v>
      </c>
      <c r="L14" s="590">
        <v>12350.2</v>
      </c>
      <c r="M14" s="590">
        <v>1575</v>
      </c>
      <c r="N14" s="590">
        <v>2100</v>
      </c>
      <c r="O14" s="590">
        <v>1804.7874445377147</v>
      </c>
      <c r="P14" s="590">
        <v>10023.9</v>
      </c>
      <c r="Q14" s="590">
        <v>6300</v>
      </c>
      <c r="R14" s="590">
        <v>7875</v>
      </c>
      <c r="S14" s="590">
        <v>7020.3460677510839</v>
      </c>
      <c r="T14" s="590">
        <v>4781.7</v>
      </c>
      <c r="U14" s="590">
        <v>4514.5800000000008</v>
      </c>
      <c r="V14" s="590">
        <v>6090</v>
      </c>
      <c r="W14" s="590">
        <v>4989.1590375198502</v>
      </c>
      <c r="X14" s="591">
        <v>10784.9</v>
      </c>
      <c r="Y14" s="557"/>
      <c r="Z14" s="557"/>
      <c r="AA14" s="557"/>
      <c r="AB14" s="557"/>
      <c r="AC14" s="587"/>
      <c r="AD14" s="587"/>
      <c r="AE14" s="557"/>
      <c r="AF14" s="587"/>
      <c r="AG14" s="587"/>
      <c r="AH14" s="587"/>
      <c r="AI14" s="557"/>
      <c r="AJ14" s="587"/>
      <c r="AK14" s="587"/>
      <c r="AL14" s="587"/>
      <c r="AM14" s="557"/>
      <c r="AN14" s="587"/>
      <c r="AO14" s="587"/>
      <c r="AP14" s="587"/>
      <c r="AQ14" s="557"/>
      <c r="AR14" s="587"/>
      <c r="AS14" s="587"/>
      <c r="AT14" s="587"/>
      <c r="AU14" s="557"/>
      <c r="AV14" s="587"/>
      <c r="AW14" s="557"/>
      <c r="AX14" s="557"/>
      <c r="AY14" s="557"/>
      <c r="AZ14" s="557"/>
    </row>
    <row r="15" spans="2:52" ht="13.5" customHeight="1" x14ac:dyDescent="0.15">
      <c r="B15" s="159"/>
      <c r="C15" s="144">
        <v>7</v>
      </c>
      <c r="D15" s="160"/>
      <c r="E15" s="590">
        <v>2625</v>
      </c>
      <c r="F15" s="590">
        <v>3465</v>
      </c>
      <c r="G15" s="590">
        <v>2914.1266858763538</v>
      </c>
      <c r="H15" s="590">
        <v>13074</v>
      </c>
      <c r="I15" s="590">
        <v>1995</v>
      </c>
      <c r="J15" s="590">
        <v>2940</v>
      </c>
      <c r="K15" s="590">
        <v>2495.1609783173512</v>
      </c>
      <c r="L15" s="590">
        <v>14387.300000000001</v>
      </c>
      <c r="M15" s="590">
        <v>1575</v>
      </c>
      <c r="N15" s="590">
        <v>2310</v>
      </c>
      <c r="O15" s="590">
        <v>1847.8355671557565</v>
      </c>
      <c r="P15" s="590">
        <v>17122.3</v>
      </c>
      <c r="Q15" s="590">
        <v>6300</v>
      </c>
      <c r="R15" s="590">
        <v>8190</v>
      </c>
      <c r="S15" s="590">
        <v>7160.710693359375</v>
      </c>
      <c r="T15" s="590">
        <v>5277.7</v>
      </c>
      <c r="U15" s="590">
        <v>4581.4650000000001</v>
      </c>
      <c r="V15" s="590">
        <v>6195</v>
      </c>
      <c r="W15" s="590">
        <v>5051.938380618426</v>
      </c>
      <c r="X15" s="591">
        <v>9620.2000000000007</v>
      </c>
      <c r="Y15" s="557"/>
      <c r="Z15" s="557"/>
      <c r="AA15" s="557"/>
      <c r="AB15" s="557"/>
      <c r="AC15" s="587"/>
      <c r="AD15" s="587"/>
      <c r="AE15" s="557"/>
      <c r="AF15" s="587"/>
      <c r="AG15" s="587"/>
      <c r="AH15" s="587"/>
      <c r="AI15" s="557"/>
      <c r="AJ15" s="587"/>
      <c r="AK15" s="587"/>
      <c r="AL15" s="587"/>
      <c r="AM15" s="557"/>
      <c r="AN15" s="587"/>
      <c r="AO15" s="587"/>
      <c r="AP15" s="587"/>
      <c r="AQ15" s="557"/>
      <c r="AR15" s="587"/>
      <c r="AS15" s="587"/>
      <c r="AT15" s="587"/>
      <c r="AU15" s="557"/>
      <c r="AV15" s="587"/>
      <c r="AW15" s="557"/>
      <c r="AX15" s="557"/>
      <c r="AY15" s="557"/>
      <c r="AZ15" s="557"/>
    </row>
    <row r="16" spans="2:52" ht="13.5" customHeight="1" x14ac:dyDescent="0.15">
      <c r="B16" s="159"/>
      <c r="C16" s="144">
        <v>8</v>
      </c>
      <c r="D16" s="160"/>
      <c r="E16" s="590">
        <v>2730</v>
      </c>
      <c r="F16" s="590">
        <v>3499.9650000000001</v>
      </c>
      <c r="G16" s="590">
        <v>3018.9150608519276</v>
      </c>
      <c r="H16" s="590">
        <v>10831.1</v>
      </c>
      <c r="I16" s="590">
        <v>1995</v>
      </c>
      <c r="J16" s="590">
        <v>2940</v>
      </c>
      <c r="K16" s="590">
        <v>2529.6587655649305</v>
      </c>
      <c r="L16" s="590">
        <v>13754</v>
      </c>
      <c r="M16" s="590">
        <v>1575</v>
      </c>
      <c r="N16" s="590">
        <v>2423.1900000000005</v>
      </c>
      <c r="O16" s="590">
        <v>1960.8633937237137</v>
      </c>
      <c r="P16" s="590">
        <v>13256</v>
      </c>
      <c r="Q16" s="590">
        <v>6510</v>
      </c>
      <c r="R16" s="590">
        <v>7980</v>
      </c>
      <c r="S16" s="590">
        <v>7241.6683042422837</v>
      </c>
      <c r="T16" s="590">
        <v>3727.3999999999996</v>
      </c>
      <c r="U16" s="590">
        <v>4725</v>
      </c>
      <c r="V16" s="590">
        <v>6195</v>
      </c>
      <c r="W16" s="590">
        <v>5344.9556595269787</v>
      </c>
      <c r="X16" s="591">
        <v>7679.2</v>
      </c>
      <c r="Y16" s="557"/>
      <c r="Z16" s="557"/>
      <c r="AA16" s="557"/>
      <c r="AB16" s="557"/>
      <c r="AC16" s="587"/>
      <c r="AD16" s="587"/>
      <c r="AE16" s="557"/>
      <c r="AF16" s="587"/>
      <c r="AG16" s="587"/>
      <c r="AH16" s="587"/>
      <c r="AI16" s="557"/>
      <c r="AJ16" s="587"/>
      <c r="AK16" s="587"/>
      <c r="AL16" s="587"/>
      <c r="AM16" s="557"/>
      <c r="AN16" s="587"/>
      <c r="AO16" s="587"/>
      <c r="AP16" s="587"/>
      <c r="AQ16" s="557"/>
      <c r="AR16" s="587"/>
      <c r="AS16" s="587"/>
      <c r="AT16" s="587"/>
      <c r="AU16" s="557"/>
      <c r="AV16" s="587"/>
      <c r="AW16" s="557"/>
      <c r="AX16" s="557"/>
      <c r="AY16" s="557"/>
      <c r="AZ16" s="557"/>
    </row>
    <row r="17" spans="2:52" ht="13.5" customHeight="1" x14ac:dyDescent="0.15">
      <c r="B17" s="159"/>
      <c r="C17" s="144">
        <v>9</v>
      </c>
      <c r="D17" s="160"/>
      <c r="E17" s="590">
        <v>2835</v>
      </c>
      <c r="F17" s="590">
        <v>3570</v>
      </c>
      <c r="G17" s="590">
        <v>3144.3322890505656</v>
      </c>
      <c r="H17" s="590">
        <v>12278.9</v>
      </c>
      <c r="I17" s="590">
        <v>2205</v>
      </c>
      <c r="J17" s="590">
        <v>2940</v>
      </c>
      <c r="K17" s="590">
        <v>2559.2167375238969</v>
      </c>
      <c r="L17" s="590">
        <v>13204.6</v>
      </c>
      <c r="M17" s="590">
        <v>1575</v>
      </c>
      <c r="N17" s="590">
        <v>2310</v>
      </c>
      <c r="O17" s="590">
        <v>1877.3088548730866</v>
      </c>
      <c r="P17" s="590">
        <v>10068.200000000001</v>
      </c>
      <c r="Q17" s="590">
        <v>6300</v>
      </c>
      <c r="R17" s="590">
        <v>8295</v>
      </c>
      <c r="S17" s="590">
        <v>7214.8415271966524</v>
      </c>
      <c r="T17" s="590">
        <v>3411.3</v>
      </c>
      <c r="U17" s="590">
        <v>4830</v>
      </c>
      <c r="V17" s="590">
        <v>6300</v>
      </c>
      <c r="W17" s="590">
        <v>5336.2901217756689</v>
      </c>
      <c r="X17" s="591">
        <v>6142.5</v>
      </c>
      <c r="Y17" s="557"/>
      <c r="Z17" s="557"/>
      <c r="AA17" s="557"/>
      <c r="AB17" s="557"/>
      <c r="AC17" s="587"/>
      <c r="AD17" s="587"/>
      <c r="AE17" s="557"/>
      <c r="AF17" s="587"/>
      <c r="AG17" s="587"/>
      <c r="AH17" s="587"/>
      <c r="AI17" s="557"/>
      <c r="AJ17" s="587"/>
      <c r="AK17" s="587"/>
      <c r="AL17" s="587"/>
      <c r="AM17" s="557"/>
      <c r="AN17" s="587"/>
      <c r="AO17" s="587"/>
      <c r="AP17" s="587"/>
      <c r="AQ17" s="557"/>
      <c r="AR17" s="587"/>
      <c r="AS17" s="587"/>
      <c r="AT17" s="587"/>
      <c r="AU17" s="557"/>
      <c r="AV17" s="587"/>
      <c r="AW17" s="557"/>
      <c r="AX17" s="557"/>
      <c r="AY17" s="557"/>
      <c r="AZ17" s="557"/>
    </row>
    <row r="18" spans="2:52" ht="13.5" customHeight="1" x14ac:dyDescent="0.15">
      <c r="B18" s="159"/>
      <c r="C18" s="144">
        <v>10</v>
      </c>
      <c r="D18" s="160"/>
      <c r="E18" s="590">
        <v>2940</v>
      </c>
      <c r="F18" s="590">
        <v>3832.5</v>
      </c>
      <c r="G18" s="590">
        <v>3367.9279457187704</v>
      </c>
      <c r="H18" s="590">
        <v>15183.099999999999</v>
      </c>
      <c r="I18" s="590">
        <v>2205</v>
      </c>
      <c r="J18" s="590">
        <v>2992.5</v>
      </c>
      <c r="K18" s="590">
        <v>2618.0108021462311</v>
      </c>
      <c r="L18" s="590">
        <v>19708.599999999999</v>
      </c>
      <c r="M18" s="590">
        <v>1575</v>
      </c>
      <c r="N18" s="590">
        <v>2362.5</v>
      </c>
      <c r="O18" s="590">
        <v>1851.6666716178481</v>
      </c>
      <c r="P18" s="590">
        <v>15663.000000000002</v>
      </c>
      <c r="Q18" s="590">
        <v>6405</v>
      </c>
      <c r="R18" s="590">
        <v>8190</v>
      </c>
      <c r="S18" s="590">
        <v>7267.9668574044408</v>
      </c>
      <c r="T18" s="590">
        <v>4045.2000000000003</v>
      </c>
      <c r="U18" s="590">
        <v>4725</v>
      </c>
      <c r="V18" s="590">
        <v>6300</v>
      </c>
      <c r="W18" s="590">
        <v>5288.2286061767509</v>
      </c>
      <c r="X18" s="591">
        <v>7989</v>
      </c>
      <c r="Y18" s="557"/>
      <c r="Z18" s="557"/>
      <c r="AA18" s="557"/>
      <c r="AB18" s="557"/>
      <c r="AC18" s="587"/>
      <c r="AD18" s="587"/>
      <c r="AE18" s="557"/>
      <c r="AF18" s="587"/>
      <c r="AG18" s="587"/>
      <c r="AH18" s="587"/>
      <c r="AI18" s="557"/>
      <c r="AJ18" s="587"/>
      <c r="AK18" s="587"/>
      <c r="AL18" s="587"/>
      <c r="AM18" s="557"/>
      <c r="AN18" s="587"/>
      <c r="AO18" s="587"/>
      <c r="AP18" s="587"/>
      <c r="AQ18" s="557"/>
      <c r="AR18" s="587"/>
      <c r="AS18" s="587"/>
      <c r="AT18" s="587"/>
      <c r="AU18" s="557"/>
      <c r="AV18" s="587"/>
      <c r="AW18" s="557"/>
      <c r="AX18" s="557"/>
      <c r="AY18" s="557"/>
      <c r="AZ18" s="557"/>
    </row>
    <row r="19" spans="2:52" ht="13.5" customHeight="1" x14ac:dyDescent="0.15">
      <c r="B19" s="159"/>
      <c r="C19" s="144">
        <v>11</v>
      </c>
      <c r="D19" s="160"/>
      <c r="E19" s="590">
        <v>3360</v>
      </c>
      <c r="F19" s="590">
        <v>4410</v>
      </c>
      <c r="G19" s="590">
        <v>3722.5177154121493</v>
      </c>
      <c r="H19" s="590">
        <v>11068.600000000002</v>
      </c>
      <c r="I19" s="590">
        <v>2520</v>
      </c>
      <c r="J19" s="590">
        <v>3465</v>
      </c>
      <c r="K19" s="590">
        <v>2845.064165343636</v>
      </c>
      <c r="L19" s="590">
        <v>16566.900000000001</v>
      </c>
      <c r="M19" s="590">
        <v>1575</v>
      </c>
      <c r="N19" s="590">
        <v>2055.27</v>
      </c>
      <c r="O19" s="590">
        <v>1716.6995884773664</v>
      </c>
      <c r="P19" s="590">
        <v>11772</v>
      </c>
      <c r="Q19" s="590">
        <v>7350</v>
      </c>
      <c r="R19" s="590">
        <v>8400</v>
      </c>
      <c r="S19" s="590">
        <v>7726.8871072121965</v>
      </c>
      <c r="T19" s="590">
        <v>3504.8</v>
      </c>
      <c r="U19" s="590">
        <v>5040</v>
      </c>
      <c r="V19" s="590">
        <v>6268.5</v>
      </c>
      <c r="W19" s="590">
        <v>5634.9034013605451</v>
      </c>
      <c r="X19" s="591">
        <v>6755.5</v>
      </c>
      <c r="Y19" s="557"/>
      <c r="Z19" s="557"/>
      <c r="AA19" s="557"/>
      <c r="AB19" s="557"/>
      <c r="AC19" s="587"/>
      <c r="AD19" s="587"/>
      <c r="AE19" s="557"/>
      <c r="AF19" s="587"/>
      <c r="AG19" s="587"/>
      <c r="AH19" s="587"/>
      <c r="AI19" s="557"/>
      <c r="AJ19" s="587"/>
      <c r="AK19" s="587"/>
      <c r="AL19" s="587"/>
      <c r="AM19" s="557"/>
      <c r="AN19" s="587"/>
      <c r="AO19" s="587"/>
      <c r="AP19" s="587"/>
      <c r="AQ19" s="557"/>
      <c r="AR19" s="587"/>
      <c r="AS19" s="587"/>
      <c r="AT19" s="587"/>
      <c r="AU19" s="557"/>
      <c r="AV19" s="587"/>
      <c r="AW19" s="557"/>
      <c r="AX19" s="557"/>
      <c r="AY19" s="557"/>
      <c r="AZ19" s="557"/>
    </row>
    <row r="20" spans="2:52" ht="13.5" customHeight="1" x14ac:dyDescent="0.15">
      <c r="B20" s="159"/>
      <c r="C20" s="144">
        <v>12</v>
      </c>
      <c r="D20" s="160"/>
      <c r="E20" s="590">
        <v>3150</v>
      </c>
      <c r="F20" s="590">
        <v>4515</v>
      </c>
      <c r="G20" s="590">
        <v>3899.1164172314971</v>
      </c>
      <c r="H20" s="590">
        <v>15670.1</v>
      </c>
      <c r="I20" s="590">
        <v>2415</v>
      </c>
      <c r="J20" s="590">
        <v>3570</v>
      </c>
      <c r="K20" s="590">
        <v>3011.9362227472752</v>
      </c>
      <c r="L20" s="590">
        <v>15534.599999999999</v>
      </c>
      <c r="M20" s="590">
        <v>1470</v>
      </c>
      <c r="N20" s="590">
        <v>2100</v>
      </c>
      <c r="O20" s="590">
        <v>1787.7275407419543</v>
      </c>
      <c r="P20" s="590">
        <v>10039.5</v>
      </c>
      <c r="Q20" s="590">
        <v>7350</v>
      </c>
      <c r="R20" s="590">
        <v>8400</v>
      </c>
      <c r="S20" s="590">
        <v>7899.3903425718718</v>
      </c>
      <c r="T20" s="590">
        <v>4441.2000000000007</v>
      </c>
      <c r="U20" s="590">
        <v>5250</v>
      </c>
      <c r="V20" s="590">
        <v>6300</v>
      </c>
      <c r="W20" s="590">
        <v>5820.6709441390585</v>
      </c>
      <c r="X20" s="591">
        <v>8178.8</v>
      </c>
      <c r="Y20" s="557"/>
      <c r="Z20" s="557"/>
      <c r="AA20" s="557"/>
      <c r="AB20" s="557"/>
      <c r="AC20" s="587"/>
      <c r="AD20" s="587"/>
      <c r="AE20" s="557"/>
      <c r="AF20" s="587"/>
      <c r="AG20" s="587"/>
      <c r="AH20" s="587"/>
      <c r="AI20" s="557"/>
      <c r="AJ20" s="587"/>
      <c r="AK20" s="587"/>
      <c r="AL20" s="587"/>
      <c r="AM20" s="557"/>
      <c r="AN20" s="587"/>
      <c r="AO20" s="587"/>
      <c r="AP20" s="587"/>
      <c r="AQ20" s="557"/>
      <c r="AR20" s="587"/>
      <c r="AS20" s="587"/>
      <c r="AT20" s="587"/>
      <c r="AU20" s="557"/>
      <c r="AV20" s="587"/>
      <c r="AW20" s="557"/>
      <c r="AX20" s="557"/>
      <c r="AY20" s="557"/>
      <c r="AZ20" s="557"/>
    </row>
    <row r="21" spans="2:52" ht="13.5" customHeight="1" x14ac:dyDescent="0.15">
      <c r="B21" s="159" t="s">
        <v>377</v>
      </c>
      <c r="C21" s="144">
        <v>1</v>
      </c>
      <c r="D21" s="160" t="s">
        <v>378</v>
      </c>
      <c r="E21" s="590">
        <v>2625</v>
      </c>
      <c r="F21" s="590">
        <v>4042.5</v>
      </c>
      <c r="G21" s="590">
        <v>3398.1964523592519</v>
      </c>
      <c r="H21" s="590">
        <v>30155.800000000003</v>
      </c>
      <c r="I21" s="590">
        <v>2415</v>
      </c>
      <c r="J21" s="590">
        <v>3360</v>
      </c>
      <c r="K21" s="590">
        <v>2829.3791492261271</v>
      </c>
      <c r="L21" s="590">
        <v>27008.700000000004</v>
      </c>
      <c r="M21" s="590">
        <v>1470</v>
      </c>
      <c r="N21" s="590">
        <v>2184</v>
      </c>
      <c r="O21" s="590">
        <v>1800.7871462264152</v>
      </c>
      <c r="P21" s="590">
        <v>12994.8</v>
      </c>
      <c r="Q21" s="590">
        <v>6300</v>
      </c>
      <c r="R21" s="590">
        <v>8190</v>
      </c>
      <c r="S21" s="590">
        <v>7352.7447848761412</v>
      </c>
      <c r="T21" s="590">
        <v>4727.2</v>
      </c>
      <c r="U21" s="590">
        <v>4725</v>
      </c>
      <c r="V21" s="590">
        <v>6090</v>
      </c>
      <c r="W21" s="590">
        <v>5732.8373609736209</v>
      </c>
      <c r="X21" s="591">
        <v>13320.000000000002</v>
      </c>
      <c r="Y21" s="557"/>
      <c r="Z21" s="557"/>
      <c r="AA21" s="557"/>
      <c r="AB21" s="557"/>
      <c r="AC21" s="587"/>
      <c r="AD21" s="587"/>
      <c r="AE21" s="557"/>
      <c r="AF21" s="587"/>
      <c r="AG21" s="587"/>
      <c r="AH21" s="587"/>
      <c r="AI21" s="557"/>
      <c r="AJ21" s="587"/>
      <c r="AK21" s="587"/>
      <c r="AL21" s="587"/>
      <c r="AM21" s="557"/>
      <c r="AN21" s="587"/>
      <c r="AO21" s="587"/>
      <c r="AP21" s="587"/>
      <c r="AQ21" s="557"/>
      <c r="AR21" s="587"/>
      <c r="AS21" s="587"/>
      <c r="AT21" s="587"/>
      <c r="AU21" s="557"/>
      <c r="AV21" s="587"/>
      <c r="AW21" s="557"/>
      <c r="AX21" s="557"/>
      <c r="AY21" s="557"/>
      <c r="AZ21" s="557"/>
    </row>
    <row r="22" spans="2:52" ht="13.5" customHeight="1" x14ac:dyDescent="0.15">
      <c r="B22" s="159"/>
      <c r="C22" s="144">
        <v>2</v>
      </c>
      <c r="D22" s="160"/>
      <c r="E22" s="590">
        <v>2625</v>
      </c>
      <c r="F22" s="590">
        <v>3780</v>
      </c>
      <c r="G22" s="590">
        <v>3158.0079575872023</v>
      </c>
      <c r="H22" s="590">
        <v>7552.4</v>
      </c>
      <c r="I22" s="590">
        <v>2415</v>
      </c>
      <c r="J22" s="590">
        <v>3150</v>
      </c>
      <c r="K22" s="590">
        <v>2775.4170878752816</v>
      </c>
      <c r="L22" s="590">
        <v>12883.4</v>
      </c>
      <c r="M22" s="590">
        <v>1470</v>
      </c>
      <c r="N22" s="590">
        <v>2625</v>
      </c>
      <c r="O22" s="590">
        <v>1995.5230504791712</v>
      </c>
      <c r="P22" s="590">
        <v>12727.8</v>
      </c>
      <c r="Q22" s="590">
        <v>6300</v>
      </c>
      <c r="R22" s="590">
        <v>8400</v>
      </c>
      <c r="S22" s="590">
        <v>7190.5186398654023</v>
      </c>
      <c r="T22" s="590">
        <v>3752.2</v>
      </c>
      <c r="U22" s="590">
        <v>4620</v>
      </c>
      <c r="V22" s="590">
        <v>6090</v>
      </c>
      <c r="W22" s="590">
        <v>5322.7814204577408</v>
      </c>
      <c r="X22" s="591">
        <v>3596.9</v>
      </c>
      <c r="Y22" s="557"/>
      <c r="Z22" s="557"/>
      <c r="AA22" s="557"/>
      <c r="AB22" s="557"/>
      <c r="AC22" s="587"/>
      <c r="AD22" s="587"/>
      <c r="AE22" s="557"/>
      <c r="AF22" s="587"/>
      <c r="AG22" s="587"/>
      <c r="AH22" s="587"/>
      <c r="AI22" s="557"/>
      <c r="AJ22" s="587"/>
      <c r="AK22" s="587"/>
      <c r="AL22" s="587"/>
      <c r="AM22" s="557"/>
      <c r="AN22" s="587"/>
      <c r="AO22" s="587"/>
      <c r="AP22" s="587"/>
      <c r="AQ22" s="557"/>
      <c r="AR22" s="587"/>
      <c r="AS22" s="587"/>
      <c r="AT22" s="587"/>
      <c r="AU22" s="557"/>
      <c r="AV22" s="587"/>
      <c r="AW22" s="557"/>
      <c r="AX22" s="557"/>
      <c r="AY22" s="557"/>
      <c r="AZ22" s="557"/>
    </row>
    <row r="23" spans="2:52" ht="13.5" customHeight="1" x14ac:dyDescent="0.15">
      <c r="B23" s="159"/>
      <c r="C23" s="144">
        <v>3</v>
      </c>
      <c r="D23" s="160"/>
      <c r="E23" s="590">
        <v>2625</v>
      </c>
      <c r="F23" s="590">
        <v>3465</v>
      </c>
      <c r="G23" s="590">
        <v>2911.8182241802933</v>
      </c>
      <c r="H23" s="590">
        <v>7859.1</v>
      </c>
      <c r="I23" s="590">
        <v>2415</v>
      </c>
      <c r="J23" s="590">
        <v>2940</v>
      </c>
      <c r="K23" s="591">
        <v>2704.409743241833</v>
      </c>
      <c r="L23" s="590">
        <v>14107.699999999999</v>
      </c>
      <c r="M23" s="590">
        <v>1575</v>
      </c>
      <c r="N23" s="590">
        <v>2625</v>
      </c>
      <c r="O23" s="590">
        <v>2055.8412967759223</v>
      </c>
      <c r="P23" s="590">
        <v>14147.099999999999</v>
      </c>
      <c r="Q23" s="591">
        <v>6300</v>
      </c>
      <c r="R23" s="590">
        <v>8400</v>
      </c>
      <c r="S23" s="590">
        <v>7225.1758939252968</v>
      </c>
      <c r="T23" s="590">
        <v>3913.7</v>
      </c>
      <c r="U23" s="590">
        <v>4581.1500000000005</v>
      </c>
      <c r="V23" s="590">
        <v>6300</v>
      </c>
      <c r="W23" s="590">
        <v>5214.3485620498759</v>
      </c>
      <c r="X23" s="591">
        <v>4395.3</v>
      </c>
      <c r="Y23" s="557"/>
      <c r="Z23" s="557"/>
      <c r="AA23" s="557"/>
      <c r="AB23" s="557"/>
      <c r="AC23" s="587"/>
      <c r="AD23" s="587"/>
      <c r="AE23" s="557"/>
      <c r="AF23" s="587"/>
      <c r="AG23" s="587"/>
      <c r="AH23" s="587"/>
      <c r="AI23" s="557"/>
      <c r="AJ23" s="587"/>
      <c r="AK23" s="587"/>
      <c r="AL23" s="587"/>
      <c r="AM23" s="557"/>
      <c r="AN23" s="587"/>
      <c r="AO23" s="587"/>
      <c r="AP23" s="587"/>
      <c r="AQ23" s="557"/>
      <c r="AR23" s="587"/>
      <c r="AS23" s="587"/>
      <c r="AT23" s="587"/>
      <c r="AU23" s="557"/>
      <c r="AV23" s="587"/>
      <c r="AW23" s="557"/>
      <c r="AX23" s="557"/>
      <c r="AY23" s="557"/>
      <c r="AZ23" s="557"/>
    </row>
    <row r="24" spans="2:52" ht="13.5" customHeight="1" x14ac:dyDescent="0.15">
      <c r="B24" s="159"/>
      <c r="C24" s="144">
        <v>4</v>
      </c>
      <c r="D24" s="160"/>
      <c r="E24" s="590">
        <v>2646</v>
      </c>
      <c r="F24" s="590">
        <v>3456</v>
      </c>
      <c r="G24" s="590">
        <v>2947.2722137927653</v>
      </c>
      <c r="H24" s="591">
        <v>10463.9</v>
      </c>
      <c r="I24" s="590">
        <v>2376</v>
      </c>
      <c r="J24" s="590">
        <v>3240</v>
      </c>
      <c r="K24" s="590">
        <v>2740.3006499999992</v>
      </c>
      <c r="L24" s="590">
        <v>15098.2</v>
      </c>
      <c r="M24" s="590">
        <v>1620</v>
      </c>
      <c r="N24" s="590">
        <v>2808</v>
      </c>
      <c r="O24" s="590">
        <v>2262.1444995139368</v>
      </c>
      <c r="P24" s="590">
        <v>16274.2</v>
      </c>
      <c r="Q24" s="590">
        <v>6696</v>
      </c>
      <c r="R24" s="590">
        <v>8640</v>
      </c>
      <c r="S24" s="590">
        <v>7402.7198505371316</v>
      </c>
      <c r="T24" s="590">
        <v>5421.5</v>
      </c>
      <c r="U24" s="590">
        <v>4536</v>
      </c>
      <c r="V24" s="590">
        <v>6318</v>
      </c>
      <c r="W24" s="590">
        <v>5271.5224454148474</v>
      </c>
      <c r="X24" s="591">
        <v>5272.2999999999993</v>
      </c>
      <c r="Y24" s="557"/>
      <c r="Z24" s="557"/>
      <c r="AA24" s="557"/>
      <c r="AB24" s="557"/>
      <c r="AC24" s="587"/>
      <c r="AD24" s="587"/>
      <c r="AE24" s="557"/>
      <c r="AF24" s="587"/>
      <c r="AG24" s="587"/>
      <c r="AH24" s="587"/>
      <c r="AI24" s="557"/>
      <c r="AJ24" s="587"/>
      <c r="AK24" s="587"/>
      <c r="AL24" s="587"/>
      <c r="AM24" s="557"/>
      <c r="AN24" s="587"/>
      <c r="AO24" s="587"/>
      <c r="AP24" s="587"/>
      <c r="AQ24" s="557"/>
      <c r="AR24" s="587"/>
      <c r="AS24" s="587"/>
      <c r="AT24" s="587"/>
      <c r="AU24" s="557"/>
      <c r="AV24" s="587"/>
      <c r="AW24" s="557"/>
      <c r="AX24" s="557"/>
      <c r="AY24" s="557"/>
      <c r="AZ24" s="557"/>
    </row>
    <row r="25" spans="2:52" ht="13.5" customHeight="1" x14ac:dyDescent="0.15">
      <c r="B25" s="150"/>
      <c r="C25" s="154">
        <v>5</v>
      </c>
      <c r="D25" s="166"/>
      <c r="E25" s="594">
        <v>2609.0640000000003</v>
      </c>
      <c r="F25" s="594">
        <v>3456</v>
      </c>
      <c r="G25" s="594">
        <v>2971.7299590403745</v>
      </c>
      <c r="H25" s="594">
        <v>10005.200000000001</v>
      </c>
      <c r="I25" s="594">
        <v>2430</v>
      </c>
      <c r="J25" s="594">
        <v>3240</v>
      </c>
      <c r="K25" s="594">
        <v>2748.5783883323516</v>
      </c>
      <c r="L25" s="594">
        <v>12058.8</v>
      </c>
      <c r="M25" s="594">
        <v>1728</v>
      </c>
      <c r="N25" s="594">
        <v>2710.8</v>
      </c>
      <c r="O25" s="594">
        <v>2201.5063570138841</v>
      </c>
      <c r="P25" s="594">
        <v>12931.7</v>
      </c>
      <c r="Q25" s="594">
        <v>6804</v>
      </c>
      <c r="R25" s="594">
        <v>8640</v>
      </c>
      <c r="S25" s="594">
        <v>7550.5812339331633</v>
      </c>
      <c r="T25" s="594">
        <v>4594.2999999999993</v>
      </c>
      <c r="U25" s="594">
        <v>4752</v>
      </c>
      <c r="V25" s="594">
        <v>6264</v>
      </c>
      <c r="W25" s="594">
        <v>5347.8371788413097</v>
      </c>
      <c r="X25" s="595">
        <v>3708.3999999999996</v>
      </c>
      <c r="Y25" s="557"/>
      <c r="Z25" s="557"/>
      <c r="AA25" s="557"/>
      <c r="AB25" s="557"/>
      <c r="AC25" s="587"/>
      <c r="AD25" s="587"/>
      <c r="AE25" s="557"/>
      <c r="AF25" s="587"/>
      <c r="AG25" s="587"/>
      <c r="AH25" s="587"/>
      <c r="AI25" s="557"/>
      <c r="AJ25" s="587"/>
      <c r="AK25" s="587"/>
      <c r="AL25" s="587"/>
      <c r="AM25" s="557"/>
      <c r="AN25" s="587"/>
      <c r="AO25" s="587"/>
      <c r="AP25" s="587"/>
      <c r="AQ25" s="557"/>
      <c r="AR25" s="587"/>
      <c r="AS25" s="587"/>
      <c r="AT25" s="587"/>
      <c r="AU25" s="557"/>
      <c r="AV25" s="587"/>
      <c r="AW25" s="557"/>
      <c r="AX25" s="557"/>
      <c r="AY25" s="557"/>
      <c r="AZ25" s="557"/>
    </row>
    <row r="26" spans="2:52" ht="13.5" customHeight="1" x14ac:dyDescent="0.15">
      <c r="B26" s="196"/>
      <c r="C26" s="187"/>
      <c r="D26" s="217"/>
      <c r="E26" s="588"/>
      <c r="F26" s="596"/>
      <c r="G26" s="557"/>
      <c r="H26" s="596"/>
      <c r="I26" s="588"/>
      <c r="J26" s="596"/>
      <c r="K26" s="557"/>
      <c r="L26" s="596"/>
      <c r="M26" s="588"/>
      <c r="N26" s="596"/>
      <c r="O26" s="557"/>
      <c r="P26" s="596"/>
      <c r="Q26" s="588"/>
      <c r="R26" s="596"/>
      <c r="S26" s="557"/>
      <c r="T26" s="596"/>
      <c r="U26" s="588"/>
      <c r="V26" s="596"/>
      <c r="W26" s="557"/>
      <c r="X26" s="596"/>
      <c r="Y26" s="557"/>
      <c r="Z26" s="557"/>
      <c r="AA26" s="557"/>
      <c r="AB26" s="557"/>
      <c r="AC26" s="557"/>
      <c r="AD26" s="557"/>
      <c r="AE26" s="557"/>
      <c r="AF26" s="557"/>
      <c r="AG26" s="557"/>
      <c r="AH26" s="557"/>
      <c r="AI26" s="557"/>
      <c r="AJ26" s="557"/>
      <c r="AK26" s="557"/>
      <c r="AL26" s="557"/>
      <c r="AM26" s="557"/>
      <c r="AN26" s="557"/>
      <c r="AO26" s="557"/>
      <c r="AP26" s="557"/>
      <c r="AQ26" s="557"/>
      <c r="AR26" s="557"/>
      <c r="AS26" s="557"/>
      <c r="AT26" s="557"/>
      <c r="AU26" s="557"/>
      <c r="AV26" s="557"/>
      <c r="AW26" s="557"/>
      <c r="AX26" s="557"/>
      <c r="AY26" s="557"/>
      <c r="AZ26" s="557"/>
    </row>
    <row r="27" spans="2:52" ht="13.5" customHeight="1" x14ac:dyDescent="0.15">
      <c r="B27" s="264"/>
      <c r="C27" s="192"/>
      <c r="D27" s="217"/>
      <c r="E27" s="588"/>
      <c r="F27" s="596"/>
      <c r="G27" s="557"/>
      <c r="H27" s="590"/>
      <c r="I27" s="588"/>
      <c r="J27" s="596"/>
      <c r="K27" s="557"/>
      <c r="L27" s="590"/>
      <c r="M27" s="588"/>
      <c r="N27" s="596"/>
      <c r="O27" s="557"/>
      <c r="P27" s="590"/>
      <c r="Q27" s="588"/>
      <c r="R27" s="596"/>
      <c r="S27" s="557"/>
      <c r="T27" s="590"/>
      <c r="U27" s="588"/>
      <c r="V27" s="596"/>
      <c r="W27" s="557"/>
      <c r="X27" s="590"/>
      <c r="Y27" s="557"/>
      <c r="Z27" s="557"/>
      <c r="AA27" s="557"/>
      <c r="AB27" s="557"/>
      <c r="AC27" s="557"/>
      <c r="AD27" s="557"/>
      <c r="AE27" s="557"/>
      <c r="AF27" s="557"/>
      <c r="AG27" s="557"/>
      <c r="AH27" s="557"/>
      <c r="AI27" s="557"/>
      <c r="AJ27" s="557"/>
      <c r="AK27" s="557"/>
      <c r="AL27" s="557"/>
      <c r="AM27" s="557"/>
      <c r="AN27" s="557"/>
      <c r="AO27" s="557"/>
      <c r="AP27" s="557"/>
      <c r="AQ27" s="557"/>
      <c r="AR27" s="557"/>
      <c r="AS27" s="557"/>
      <c r="AT27" s="557"/>
      <c r="AU27" s="557"/>
      <c r="AV27" s="557"/>
      <c r="AW27" s="557"/>
      <c r="AX27" s="557"/>
      <c r="AY27" s="557"/>
      <c r="AZ27" s="557"/>
    </row>
    <row r="28" spans="2:52" ht="13.5" customHeight="1" x14ac:dyDescent="0.15">
      <c r="B28" s="264" t="s">
        <v>128</v>
      </c>
      <c r="C28" s="187"/>
      <c r="D28" s="217"/>
      <c r="E28" s="588"/>
      <c r="F28" s="596"/>
      <c r="G28" s="557"/>
      <c r="H28" s="596"/>
      <c r="I28" s="588"/>
      <c r="J28" s="596"/>
      <c r="K28" s="557"/>
      <c r="L28" s="596"/>
      <c r="M28" s="588"/>
      <c r="N28" s="596"/>
      <c r="O28" s="557"/>
      <c r="P28" s="596"/>
      <c r="Q28" s="588"/>
      <c r="R28" s="596"/>
      <c r="S28" s="557"/>
      <c r="T28" s="596"/>
      <c r="U28" s="588"/>
      <c r="V28" s="596"/>
      <c r="W28" s="557"/>
      <c r="X28" s="596"/>
      <c r="Y28" s="557"/>
      <c r="Z28" s="557"/>
      <c r="AA28" s="557"/>
      <c r="AB28" s="557"/>
      <c r="AC28" s="557"/>
      <c r="AD28" s="557"/>
      <c r="AE28" s="557"/>
      <c r="AF28" s="557"/>
      <c r="AG28" s="557"/>
      <c r="AH28" s="557"/>
      <c r="AI28" s="557"/>
      <c r="AJ28" s="557"/>
      <c r="AK28" s="557"/>
      <c r="AL28" s="557"/>
      <c r="AM28" s="557"/>
      <c r="AN28" s="557"/>
      <c r="AO28" s="557"/>
      <c r="AP28" s="557"/>
      <c r="AQ28" s="557"/>
      <c r="AR28" s="557"/>
      <c r="AS28" s="557"/>
      <c r="AT28" s="557"/>
      <c r="AU28" s="557"/>
      <c r="AV28" s="557"/>
      <c r="AW28" s="557"/>
      <c r="AX28" s="557"/>
      <c r="AY28" s="557"/>
      <c r="AZ28" s="557"/>
    </row>
    <row r="29" spans="2:52" ht="13.5" customHeight="1" x14ac:dyDescent="0.15">
      <c r="B29" s="597">
        <v>41766</v>
      </c>
      <c r="C29" s="219"/>
      <c r="D29" s="220">
        <v>41772</v>
      </c>
      <c r="E29" s="248">
        <v>2700</v>
      </c>
      <c r="F29" s="248">
        <v>3393.5759999999996</v>
      </c>
      <c r="G29" s="248">
        <v>2920.7383951682491</v>
      </c>
      <c r="H29" s="590">
        <v>2277.8000000000002</v>
      </c>
      <c r="I29" s="248">
        <v>2484</v>
      </c>
      <c r="J29" s="248">
        <v>3240</v>
      </c>
      <c r="K29" s="248">
        <v>2800.7127679403548</v>
      </c>
      <c r="L29" s="590">
        <v>3761.1</v>
      </c>
      <c r="M29" s="248">
        <v>1836</v>
      </c>
      <c r="N29" s="248">
        <v>2710.8</v>
      </c>
      <c r="O29" s="248">
        <v>2215.36</v>
      </c>
      <c r="P29" s="590">
        <v>4187.8</v>
      </c>
      <c r="Q29" s="248">
        <v>7128</v>
      </c>
      <c r="R29" s="248">
        <v>8640</v>
      </c>
      <c r="S29" s="248">
        <v>7482.710058164279</v>
      </c>
      <c r="T29" s="590">
        <v>1155.9000000000001</v>
      </c>
      <c r="U29" s="248">
        <v>4842.6119999999992</v>
      </c>
      <c r="V29" s="248">
        <v>6264</v>
      </c>
      <c r="W29" s="248">
        <v>5375.9843738031395</v>
      </c>
      <c r="X29" s="590">
        <v>754.7</v>
      </c>
      <c r="Y29" s="557"/>
      <c r="Z29" s="557"/>
      <c r="AA29" s="557"/>
      <c r="AB29" s="557"/>
      <c r="AC29" s="557"/>
      <c r="AD29" s="557"/>
      <c r="AE29" s="557"/>
      <c r="AF29" s="557"/>
      <c r="AG29" s="557"/>
      <c r="AH29" s="557"/>
      <c r="AI29" s="557"/>
      <c r="AJ29" s="557"/>
      <c r="AK29" s="557"/>
      <c r="AL29" s="557"/>
      <c r="AM29" s="557"/>
      <c r="AN29" s="557"/>
      <c r="AO29" s="557"/>
      <c r="AP29" s="557"/>
      <c r="AQ29" s="557"/>
      <c r="AR29" s="557"/>
      <c r="AS29" s="557"/>
      <c r="AT29" s="557"/>
      <c r="AU29" s="557"/>
      <c r="AV29" s="557"/>
      <c r="AW29" s="557"/>
      <c r="AX29" s="557"/>
      <c r="AY29" s="557"/>
      <c r="AZ29" s="557"/>
    </row>
    <row r="30" spans="2:52" ht="13.5" customHeight="1" x14ac:dyDescent="0.15">
      <c r="B30" s="598" t="s">
        <v>129</v>
      </c>
      <c r="C30" s="219"/>
      <c r="D30" s="220"/>
      <c r="E30" s="599"/>
      <c r="F30" s="590"/>
      <c r="G30" s="587"/>
      <c r="H30" s="590"/>
      <c r="I30" s="599"/>
      <c r="J30" s="590"/>
      <c r="K30" s="587"/>
      <c r="L30" s="590"/>
      <c r="M30" s="599"/>
      <c r="N30" s="590"/>
      <c r="O30" s="587"/>
      <c r="P30" s="590"/>
      <c r="Q30" s="599"/>
      <c r="R30" s="590"/>
      <c r="S30" s="587"/>
      <c r="T30" s="590"/>
      <c r="U30" s="599"/>
      <c r="V30" s="590"/>
      <c r="W30" s="587"/>
      <c r="X30" s="590"/>
      <c r="Y30" s="557"/>
      <c r="Z30" s="557"/>
      <c r="AA30" s="557"/>
      <c r="AB30" s="557"/>
      <c r="AC30" s="557"/>
      <c r="AD30" s="557"/>
      <c r="AE30" s="557"/>
      <c r="AF30" s="557"/>
      <c r="AG30" s="557"/>
      <c r="AH30" s="557"/>
      <c r="AI30" s="557"/>
      <c r="AJ30" s="557"/>
      <c r="AK30" s="557"/>
      <c r="AL30" s="557"/>
      <c r="AM30" s="557"/>
      <c r="AN30" s="557"/>
      <c r="AO30" s="557"/>
      <c r="AP30" s="557"/>
      <c r="AQ30" s="557"/>
      <c r="AR30" s="557"/>
      <c r="AS30" s="557"/>
      <c r="AT30" s="557"/>
      <c r="AU30" s="557"/>
      <c r="AV30" s="557"/>
      <c r="AW30" s="557"/>
      <c r="AX30" s="557"/>
      <c r="AY30" s="557"/>
      <c r="AZ30" s="557"/>
    </row>
    <row r="31" spans="2:52" ht="13.5" customHeight="1" x14ac:dyDescent="0.15">
      <c r="B31" s="597">
        <v>41773</v>
      </c>
      <c r="C31" s="219"/>
      <c r="D31" s="220">
        <v>41779</v>
      </c>
      <c r="E31" s="600">
        <v>2700</v>
      </c>
      <c r="F31" s="600">
        <v>3456</v>
      </c>
      <c r="G31" s="600">
        <v>2964.5117011701163</v>
      </c>
      <c r="H31" s="590">
        <v>2304.1</v>
      </c>
      <c r="I31" s="600">
        <v>2484</v>
      </c>
      <c r="J31" s="600">
        <v>3240</v>
      </c>
      <c r="K31" s="600">
        <v>2752.3732828555967</v>
      </c>
      <c r="L31" s="590">
        <v>2321.9</v>
      </c>
      <c r="M31" s="600">
        <v>1836</v>
      </c>
      <c r="N31" s="600">
        <v>2700</v>
      </c>
      <c r="O31" s="600">
        <v>2226.6365079365078</v>
      </c>
      <c r="P31" s="590">
        <v>2784.6</v>
      </c>
      <c r="Q31" s="600">
        <v>7020</v>
      </c>
      <c r="R31" s="600">
        <v>8640</v>
      </c>
      <c r="S31" s="600">
        <v>7553.9999999999991</v>
      </c>
      <c r="T31" s="590">
        <v>1126</v>
      </c>
      <c r="U31" s="600">
        <v>4752</v>
      </c>
      <c r="V31" s="600">
        <v>6264</v>
      </c>
      <c r="W31" s="600">
        <v>5330.4242669362993</v>
      </c>
      <c r="X31" s="590">
        <v>1190.7</v>
      </c>
      <c r="Y31" s="557"/>
      <c r="Z31" s="557"/>
      <c r="AA31" s="557"/>
      <c r="AB31" s="557"/>
      <c r="AC31" s="557"/>
      <c r="AD31" s="557"/>
      <c r="AE31" s="557"/>
      <c r="AF31" s="557"/>
      <c r="AG31" s="557"/>
      <c r="AH31" s="557"/>
      <c r="AI31" s="557"/>
      <c r="AJ31" s="557"/>
      <c r="AK31" s="557"/>
      <c r="AL31" s="557"/>
      <c r="AM31" s="557"/>
      <c r="AN31" s="557"/>
      <c r="AO31" s="557"/>
      <c r="AP31" s="557"/>
      <c r="AQ31" s="557"/>
      <c r="AR31" s="557"/>
      <c r="AS31" s="557"/>
      <c r="AT31" s="557"/>
      <c r="AU31" s="557"/>
      <c r="AV31" s="557"/>
      <c r="AW31" s="557"/>
      <c r="AX31" s="557"/>
      <c r="AY31" s="557"/>
      <c r="AZ31" s="557"/>
    </row>
    <row r="32" spans="2:52" ht="13.5" customHeight="1" x14ac:dyDescent="0.15">
      <c r="B32" s="598" t="s">
        <v>130</v>
      </c>
      <c r="C32" s="219"/>
      <c r="D32" s="220"/>
      <c r="E32" s="599"/>
      <c r="F32" s="590"/>
      <c r="G32" s="587"/>
      <c r="H32" s="590"/>
      <c r="I32" s="599"/>
      <c r="J32" s="590"/>
      <c r="K32" s="587"/>
      <c r="L32" s="590"/>
      <c r="M32" s="599"/>
      <c r="N32" s="590"/>
      <c r="O32" s="587"/>
      <c r="P32" s="590"/>
      <c r="Q32" s="599"/>
      <c r="R32" s="590"/>
      <c r="S32" s="587"/>
      <c r="T32" s="590"/>
      <c r="U32" s="599"/>
      <c r="V32" s="590"/>
      <c r="W32" s="587"/>
      <c r="X32" s="590"/>
      <c r="Y32" s="557"/>
      <c r="Z32" s="557"/>
      <c r="AA32" s="557"/>
      <c r="AB32" s="557"/>
      <c r="AC32" s="557"/>
      <c r="AD32" s="557"/>
      <c r="AE32" s="557"/>
      <c r="AF32" s="557"/>
      <c r="AG32" s="557"/>
      <c r="AH32" s="557"/>
      <c r="AI32" s="557"/>
      <c r="AJ32" s="557"/>
      <c r="AK32" s="557"/>
      <c r="AL32" s="557"/>
      <c r="AM32" s="557"/>
      <c r="AN32" s="557"/>
      <c r="AO32" s="557"/>
      <c r="AP32" s="557"/>
      <c r="AQ32" s="557"/>
      <c r="AR32" s="557"/>
      <c r="AS32" s="557"/>
      <c r="AT32" s="557"/>
      <c r="AU32" s="557"/>
      <c r="AV32" s="557"/>
      <c r="AW32" s="557"/>
      <c r="AX32" s="557"/>
      <c r="AY32" s="557"/>
      <c r="AZ32" s="557"/>
    </row>
    <row r="33" spans="2:52" ht="13.5" customHeight="1" x14ac:dyDescent="0.15">
      <c r="B33" s="597">
        <v>41780</v>
      </c>
      <c r="C33" s="219"/>
      <c r="D33" s="220">
        <v>41786</v>
      </c>
      <c r="E33" s="599">
        <v>2700</v>
      </c>
      <c r="F33" s="590">
        <v>3456</v>
      </c>
      <c r="G33" s="587">
        <v>3013.9989101937999</v>
      </c>
      <c r="H33" s="590">
        <v>3095.8</v>
      </c>
      <c r="I33" s="599">
        <v>2484</v>
      </c>
      <c r="J33" s="590">
        <v>3240</v>
      </c>
      <c r="K33" s="587">
        <v>2748.5748201024712</v>
      </c>
      <c r="L33" s="590">
        <v>2426.6999999999998</v>
      </c>
      <c r="M33" s="599">
        <v>1836</v>
      </c>
      <c r="N33" s="590">
        <v>2700</v>
      </c>
      <c r="O33" s="587">
        <v>2145.123389232127</v>
      </c>
      <c r="P33" s="590">
        <v>2030.9</v>
      </c>
      <c r="Q33" s="599">
        <v>7020</v>
      </c>
      <c r="R33" s="590">
        <v>8640</v>
      </c>
      <c r="S33" s="587">
        <v>7598.8577642453274</v>
      </c>
      <c r="T33" s="590">
        <v>1017.3</v>
      </c>
      <c r="U33" s="599">
        <v>5020.92</v>
      </c>
      <c r="V33" s="590">
        <v>6264</v>
      </c>
      <c r="W33" s="587">
        <v>5381.9180741019363</v>
      </c>
      <c r="X33" s="590">
        <v>919.5</v>
      </c>
      <c r="Y33" s="557"/>
      <c r="Z33" s="557"/>
      <c r="AA33" s="557"/>
      <c r="AB33" s="557"/>
      <c r="AC33" s="557"/>
      <c r="AD33" s="557"/>
      <c r="AE33" s="557"/>
      <c r="AF33" s="557"/>
      <c r="AG33" s="557"/>
      <c r="AH33" s="557"/>
      <c r="AI33" s="557"/>
      <c r="AJ33" s="557"/>
      <c r="AK33" s="557"/>
      <c r="AL33" s="557"/>
      <c r="AM33" s="557"/>
      <c r="AN33" s="557"/>
      <c r="AO33" s="557"/>
      <c r="AP33" s="557"/>
      <c r="AQ33" s="557"/>
      <c r="AR33" s="557"/>
      <c r="AS33" s="557"/>
      <c r="AT33" s="557"/>
      <c r="AU33" s="557"/>
      <c r="AV33" s="557"/>
      <c r="AW33" s="557"/>
      <c r="AX33" s="557"/>
      <c r="AY33" s="557"/>
      <c r="AZ33" s="557"/>
    </row>
    <row r="34" spans="2:52" ht="13.5" customHeight="1" x14ac:dyDescent="0.15">
      <c r="B34" s="598" t="s">
        <v>131</v>
      </c>
      <c r="C34" s="219"/>
      <c r="D34" s="220"/>
      <c r="E34" s="599"/>
      <c r="F34" s="590"/>
      <c r="G34" s="587"/>
      <c r="H34" s="590"/>
      <c r="I34" s="599"/>
      <c r="J34" s="590"/>
      <c r="K34" s="587"/>
      <c r="L34" s="590"/>
      <c r="M34" s="599"/>
      <c r="N34" s="590"/>
      <c r="O34" s="587"/>
      <c r="P34" s="590"/>
      <c r="Q34" s="599"/>
      <c r="R34" s="590"/>
      <c r="S34" s="587"/>
      <c r="T34" s="590"/>
      <c r="U34" s="599"/>
      <c r="V34" s="590"/>
      <c r="W34" s="587"/>
      <c r="X34" s="590"/>
      <c r="Y34" s="557"/>
      <c r="Z34" s="557"/>
      <c r="AA34" s="557"/>
      <c r="AB34" s="557"/>
      <c r="AC34" s="557"/>
      <c r="AD34" s="557"/>
      <c r="AE34" s="557"/>
      <c r="AF34" s="557"/>
      <c r="AG34" s="557"/>
      <c r="AH34" s="557"/>
      <c r="AI34" s="557"/>
      <c r="AJ34" s="557"/>
      <c r="AK34" s="557"/>
      <c r="AL34" s="557"/>
      <c r="AM34" s="557"/>
      <c r="AN34" s="557"/>
      <c r="AO34" s="557"/>
      <c r="AP34" s="557"/>
      <c r="AQ34" s="557"/>
      <c r="AR34" s="557"/>
      <c r="AS34" s="557"/>
      <c r="AT34" s="557"/>
      <c r="AU34" s="557"/>
      <c r="AV34" s="557"/>
      <c r="AW34" s="557"/>
      <c r="AX34" s="557"/>
      <c r="AY34" s="557"/>
      <c r="AZ34" s="557"/>
    </row>
    <row r="35" spans="2:52" ht="13.5" customHeight="1" x14ac:dyDescent="0.15">
      <c r="B35" s="601">
        <v>41787</v>
      </c>
      <c r="C35" s="219"/>
      <c r="D35" s="219">
        <v>41793</v>
      </c>
      <c r="E35" s="228">
        <v>2609.0640000000003</v>
      </c>
      <c r="F35" s="228">
        <v>3456</v>
      </c>
      <c r="G35" s="228">
        <v>2969.6244652908067</v>
      </c>
      <c r="H35" s="590">
        <v>2327.5</v>
      </c>
      <c r="I35" s="228">
        <v>2430</v>
      </c>
      <c r="J35" s="228">
        <v>3078</v>
      </c>
      <c r="K35" s="228">
        <v>2689.4220019100462</v>
      </c>
      <c r="L35" s="590">
        <v>3549.1</v>
      </c>
      <c r="M35" s="228">
        <v>1728</v>
      </c>
      <c r="N35" s="228">
        <v>2700</v>
      </c>
      <c r="O35" s="228">
        <v>2153.2972375690611</v>
      </c>
      <c r="P35" s="590">
        <v>3928.4</v>
      </c>
      <c r="Q35" s="228">
        <v>6804</v>
      </c>
      <c r="R35" s="228">
        <v>8640</v>
      </c>
      <c r="S35" s="228">
        <v>7570.5088998135298</v>
      </c>
      <c r="T35" s="590">
        <v>1295.0999999999999</v>
      </c>
      <c r="U35" s="228">
        <v>4860</v>
      </c>
      <c r="V35" s="228">
        <v>6264</v>
      </c>
      <c r="W35" s="228">
        <v>5310.0224831376472</v>
      </c>
      <c r="X35" s="590">
        <v>843.5</v>
      </c>
      <c r="Y35" s="557"/>
      <c r="Z35" s="557"/>
      <c r="AA35" s="557"/>
      <c r="AB35" s="557"/>
      <c r="AC35" s="557"/>
      <c r="AD35" s="557"/>
      <c r="AE35" s="557"/>
      <c r="AF35" s="557"/>
      <c r="AG35" s="557"/>
      <c r="AH35" s="557"/>
      <c r="AI35" s="557"/>
      <c r="AJ35" s="557"/>
      <c r="AK35" s="557"/>
      <c r="AL35" s="557"/>
      <c r="AM35" s="557"/>
      <c r="AN35" s="557"/>
      <c r="AO35" s="557"/>
      <c r="AP35" s="557"/>
      <c r="AQ35" s="557"/>
      <c r="AR35" s="557"/>
      <c r="AS35" s="557"/>
      <c r="AT35" s="557"/>
      <c r="AU35" s="557"/>
      <c r="AV35" s="557"/>
      <c r="AW35" s="557"/>
      <c r="AX35" s="557"/>
      <c r="AY35" s="557"/>
      <c r="AZ35" s="557"/>
    </row>
    <row r="36" spans="2:52" ht="13.5" customHeight="1" x14ac:dyDescent="0.15">
      <c r="B36" s="598" t="s">
        <v>132</v>
      </c>
      <c r="C36" s="219"/>
      <c r="D36" s="220"/>
      <c r="E36" s="599"/>
      <c r="F36" s="590"/>
      <c r="G36" s="587"/>
      <c r="H36" s="590"/>
      <c r="I36" s="599"/>
      <c r="J36" s="590"/>
      <c r="K36" s="587"/>
      <c r="L36" s="590"/>
      <c r="M36" s="599"/>
      <c r="N36" s="590"/>
      <c r="O36" s="587"/>
      <c r="P36" s="590"/>
      <c r="Q36" s="599"/>
      <c r="R36" s="590"/>
      <c r="S36" s="587"/>
      <c r="T36" s="590"/>
      <c r="U36" s="599"/>
      <c r="V36" s="590"/>
      <c r="W36" s="587"/>
      <c r="X36" s="590"/>
      <c r="Y36" s="557"/>
      <c r="Z36" s="557"/>
      <c r="AA36" s="557"/>
      <c r="AB36" s="557"/>
      <c r="AC36" s="557"/>
      <c r="AD36" s="557"/>
      <c r="AE36" s="557"/>
      <c r="AF36" s="557"/>
      <c r="AG36" s="557"/>
      <c r="AH36" s="557"/>
      <c r="AI36" s="557"/>
      <c r="AJ36" s="557"/>
      <c r="AK36" s="557"/>
      <c r="AL36" s="557"/>
      <c r="AM36" s="557"/>
      <c r="AN36" s="557"/>
      <c r="AO36" s="557"/>
      <c r="AP36" s="557"/>
      <c r="AQ36" s="557"/>
      <c r="AR36" s="557"/>
      <c r="AS36" s="557"/>
      <c r="AT36" s="557"/>
      <c r="AU36" s="557"/>
      <c r="AV36" s="557"/>
      <c r="AW36" s="557"/>
      <c r="AX36" s="557"/>
      <c r="AY36" s="557"/>
      <c r="AZ36" s="557"/>
    </row>
    <row r="37" spans="2:52" ht="13.5" customHeight="1" x14ac:dyDescent="0.15">
      <c r="B37" s="602"/>
      <c r="C37" s="231"/>
      <c r="D37" s="232"/>
      <c r="E37" s="152"/>
      <c r="F37" s="153"/>
      <c r="G37" s="603"/>
      <c r="H37" s="594"/>
      <c r="I37" s="152"/>
      <c r="J37" s="153"/>
      <c r="K37" s="603"/>
      <c r="L37" s="594"/>
      <c r="M37" s="152"/>
      <c r="N37" s="153"/>
      <c r="O37" s="603"/>
      <c r="P37" s="594"/>
      <c r="Q37" s="152"/>
      <c r="R37" s="153"/>
      <c r="S37" s="603"/>
      <c r="T37" s="594"/>
      <c r="U37" s="152"/>
      <c r="V37" s="153"/>
      <c r="W37" s="603"/>
      <c r="X37" s="594"/>
      <c r="Y37" s="557"/>
      <c r="Z37" s="557"/>
      <c r="AA37" s="557"/>
      <c r="AB37" s="557"/>
      <c r="AC37" s="557"/>
      <c r="AD37" s="557"/>
      <c r="AE37" s="557"/>
      <c r="AF37" s="557"/>
      <c r="AG37" s="557"/>
      <c r="AH37" s="557"/>
      <c r="AI37" s="557"/>
      <c r="AJ37" s="557"/>
      <c r="AK37" s="557"/>
      <c r="AL37" s="557"/>
      <c r="AM37" s="557"/>
      <c r="AN37" s="557"/>
      <c r="AO37" s="557"/>
      <c r="AP37" s="557"/>
      <c r="AQ37" s="557"/>
      <c r="AR37" s="557"/>
      <c r="AS37" s="557"/>
      <c r="AT37" s="557"/>
      <c r="AU37" s="557"/>
      <c r="AV37" s="557"/>
      <c r="AW37" s="557"/>
      <c r="AX37" s="557"/>
      <c r="AY37" s="557"/>
      <c r="AZ37" s="557"/>
    </row>
    <row r="38" spans="2:52" ht="3" customHeight="1" x14ac:dyDescent="0.15">
      <c r="B38" s="557"/>
      <c r="C38" s="557"/>
      <c r="D38" s="557"/>
      <c r="E38" s="557"/>
      <c r="F38" s="557"/>
      <c r="G38" s="557"/>
      <c r="H38" s="587"/>
      <c r="I38" s="557"/>
      <c r="J38" s="557"/>
      <c r="K38" s="557"/>
      <c r="L38" s="587"/>
      <c r="M38" s="557"/>
      <c r="N38" s="557"/>
      <c r="O38" s="557"/>
      <c r="P38" s="587"/>
      <c r="Q38" s="557"/>
      <c r="R38" s="557"/>
      <c r="S38" s="557"/>
      <c r="T38" s="587"/>
      <c r="U38" s="557"/>
      <c r="V38" s="557"/>
      <c r="W38" s="557"/>
      <c r="X38" s="587"/>
      <c r="Y38" s="557"/>
      <c r="Z38" s="557"/>
      <c r="AA38" s="557"/>
      <c r="AB38" s="557"/>
      <c r="AC38" s="557"/>
      <c r="AD38" s="557"/>
      <c r="AE38" s="557"/>
      <c r="AF38" s="557"/>
      <c r="AG38" s="557"/>
      <c r="AH38" s="557"/>
      <c r="AI38" s="557"/>
      <c r="AJ38" s="557"/>
      <c r="AK38" s="557"/>
      <c r="AL38" s="557"/>
      <c r="AM38" s="557"/>
      <c r="AN38" s="557"/>
      <c r="AO38" s="557"/>
      <c r="AP38" s="557"/>
      <c r="AQ38" s="557"/>
      <c r="AR38" s="557"/>
      <c r="AS38" s="557"/>
      <c r="AT38" s="557"/>
      <c r="AU38" s="557"/>
      <c r="AV38" s="557"/>
      <c r="AW38" s="557"/>
      <c r="AX38" s="557"/>
      <c r="AY38" s="557"/>
      <c r="AZ38" s="557"/>
    </row>
    <row r="39" spans="2:52" ht="12.75" customHeight="1" x14ac:dyDescent="0.15">
      <c r="B39" s="604" t="s">
        <v>111</v>
      </c>
      <c r="C39" s="558" t="s">
        <v>379</v>
      </c>
      <c r="Z39" s="557"/>
      <c r="AA39" s="557"/>
      <c r="AB39" s="557"/>
      <c r="AC39" s="557"/>
      <c r="AD39" s="557"/>
      <c r="AE39" s="557"/>
      <c r="AF39" s="557"/>
      <c r="AG39" s="557"/>
      <c r="AH39" s="557"/>
      <c r="AI39" s="557"/>
      <c r="AJ39" s="557"/>
      <c r="AK39" s="557"/>
      <c r="AL39" s="557"/>
      <c r="AM39" s="557"/>
      <c r="AN39" s="557"/>
      <c r="AO39" s="557"/>
      <c r="AP39" s="557"/>
      <c r="AQ39" s="557"/>
      <c r="AR39" s="557"/>
      <c r="AS39" s="557"/>
      <c r="AT39" s="557"/>
      <c r="AU39" s="557"/>
      <c r="AV39" s="557"/>
      <c r="AW39" s="557"/>
      <c r="AX39" s="557"/>
      <c r="AY39" s="557"/>
      <c r="AZ39" s="557"/>
    </row>
    <row r="40" spans="2:52" ht="12.75" customHeight="1" x14ac:dyDescent="0.15">
      <c r="B40" s="605" t="s">
        <v>113</v>
      </c>
      <c r="C40" s="558" t="s">
        <v>272</v>
      </c>
      <c r="X40" s="139"/>
      <c r="Y40" s="557"/>
      <c r="Z40" s="557"/>
      <c r="AA40" s="557"/>
      <c r="AB40" s="557"/>
      <c r="AC40" s="557"/>
      <c r="AD40" s="557"/>
      <c r="AE40" s="557"/>
      <c r="AF40" s="557"/>
      <c r="AG40" s="557"/>
      <c r="AH40" s="557"/>
      <c r="AI40" s="557"/>
      <c r="AJ40" s="557"/>
      <c r="AK40" s="557"/>
      <c r="AL40" s="557"/>
      <c r="AM40" s="557"/>
      <c r="AN40" s="557"/>
      <c r="AO40" s="557"/>
      <c r="AP40" s="557"/>
      <c r="AQ40" s="557"/>
      <c r="AR40" s="557"/>
      <c r="AS40" s="557"/>
      <c r="AT40" s="557"/>
      <c r="AU40" s="557"/>
      <c r="AV40" s="557"/>
      <c r="AW40" s="557"/>
      <c r="AX40" s="557"/>
      <c r="AY40" s="557"/>
      <c r="AZ40" s="557"/>
    </row>
    <row r="41" spans="2:52" ht="12.75" customHeight="1" x14ac:dyDescent="0.15">
      <c r="B41" s="605" t="s">
        <v>200</v>
      </c>
      <c r="C41" s="558" t="s">
        <v>114</v>
      </c>
      <c r="X41" s="139"/>
      <c r="Y41" s="557"/>
      <c r="Z41" s="557"/>
      <c r="AA41" s="557"/>
      <c r="AB41" s="557"/>
      <c r="AC41" s="557"/>
      <c r="AD41" s="557"/>
      <c r="AE41" s="557"/>
      <c r="AF41" s="557"/>
      <c r="AG41" s="557"/>
      <c r="AH41" s="557"/>
      <c r="AI41" s="557"/>
      <c r="AJ41" s="557"/>
      <c r="AK41" s="557"/>
      <c r="AL41" s="557"/>
      <c r="AM41" s="557"/>
      <c r="AN41" s="557"/>
      <c r="AO41" s="557"/>
      <c r="AP41" s="557"/>
      <c r="AQ41" s="557"/>
      <c r="AR41" s="557"/>
      <c r="AS41" s="557"/>
      <c r="AT41" s="557"/>
      <c r="AU41" s="557"/>
      <c r="AV41" s="557"/>
      <c r="AW41" s="557"/>
      <c r="AX41" s="557"/>
      <c r="AY41" s="557"/>
      <c r="AZ41" s="557"/>
    </row>
    <row r="42" spans="2:52" ht="12.75" customHeight="1" x14ac:dyDescent="0.15">
      <c r="B42" s="605"/>
      <c r="X42" s="139"/>
      <c r="Y42" s="557"/>
      <c r="Z42" s="557"/>
      <c r="AA42" s="557"/>
      <c r="AB42" s="557"/>
      <c r="AC42" s="557"/>
      <c r="AD42" s="557"/>
      <c r="AE42" s="557"/>
      <c r="AF42" s="557"/>
      <c r="AG42" s="557"/>
      <c r="AH42" s="557"/>
      <c r="AI42" s="557"/>
      <c r="AJ42" s="557"/>
      <c r="AK42" s="557"/>
      <c r="AL42" s="557"/>
      <c r="AM42" s="557"/>
      <c r="AN42" s="557"/>
      <c r="AO42" s="557"/>
      <c r="AP42" s="557"/>
      <c r="AQ42" s="557"/>
      <c r="AR42" s="557"/>
      <c r="AS42" s="557"/>
      <c r="AT42" s="557"/>
      <c r="AU42" s="557"/>
      <c r="AV42" s="557"/>
      <c r="AW42" s="557"/>
      <c r="AX42" s="557"/>
      <c r="AY42" s="557"/>
      <c r="AZ42" s="557"/>
    </row>
    <row r="43" spans="2:52" x14ac:dyDescent="0.15">
      <c r="B43" s="605"/>
      <c r="E43" s="606"/>
      <c r="F43" s="606"/>
      <c r="G43" s="606"/>
      <c r="H43" s="606"/>
      <c r="I43" s="606"/>
      <c r="J43" s="606"/>
      <c r="K43" s="606"/>
      <c r="L43" s="606"/>
      <c r="M43" s="606"/>
      <c r="N43" s="606"/>
      <c r="O43" s="606"/>
      <c r="P43" s="606"/>
      <c r="Q43" s="606"/>
      <c r="R43" s="606"/>
      <c r="S43" s="606"/>
      <c r="T43" s="606"/>
      <c r="U43" s="606"/>
      <c r="V43" s="606"/>
      <c r="W43" s="606"/>
      <c r="X43" s="262"/>
      <c r="Y43" s="557"/>
      <c r="Z43" s="557"/>
      <c r="AA43" s="557"/>
      <c r="AB43" s="557"/>
      <c r="AC43" s="557"/>
      <c r="AD43" s="557"/>
      <c r="AE43" s="557"/>
      <c r="AF43" s="557"/>
      <c r="AG43" s="557"/>
      <c r="AH43" s="557"/>
      <c r="AI43" s="557"/>
      <c r="AJ43" s="557"/>
      <c r="AK43" s="557"/>
      <c r="AL43" s="557"/>
      <c r="AM43" s="557"/>
      <c r="AN43" s="557"/>
      <c r="AO43" s="557"/>
      <c r="AP43" s="557"/>
      <c r="AQ43" s="557"/>
      <c r="AR43" s="557"/>
      <c r="AS43" s="557"/>
      <c r="AT43" s="557"/>
      <c r="AU43" s="557"/>
      <c r="AV43" s="557"/>
      <c r="AW43" s="557"/>
      <c r="AX43" s="557"/>
      <c r="AY43" s="557"/>
      <c r="AZ43" s="557"/>
    </row>
    <row r="44" spans="2:52" ht="13.5" x14ac:dyDescent="0.15">
      <c r="H44" s="183"/>
      <c r="I44" s="183"/>
      <c r="J44" s="183"/>
      <c r="K44" s="183"/>
      <c r="L44" s="183"/>
      <c r="M44" s="183"/>
      <c r="X44" s="262"/>
      <c r="Y44" s="557"/>
      <c r="Z44" s="557"/>
      <c r="AA44" s="557"/>
      <c r="AB44" s="557"/>
      <c r="AC44" s="557"/>
      <c r="AD44" s="557"/>
      <c r="AE44" s="557"/>
      <c r="AF44" s="557"/>
      <c r="AG44" s="557"/>
      <c r="AH44" s="557"/>
      <c r="AI44" s="557"/>
      <c r="AJ44" s="557"/>
      <c r="AK44" s="557"/>
      <c r="AL44" s="557"/>
      <c r="AM44" s="557"/>
      <c r="AN44" s="557"/>
      <c r="AO44" s="557"/>
      <c r="AP44" s="557"/>
      <c r="AQ44" s="557"/>
      <c r="AR44" s="557"/>
      <c r="AS44" s="557"/>
      <c r="AT44" s="557"/>
      <c r="AU44" s="557"/>
      <c r="AV44" s="557"/>
      <c r="AW44" s="557"/>
      <c r="AX44" s="557"/>
      <c r="AY44" s="557"/>
      <c r="AZ44" s="557"/>
    </row>
    <row r="45" spans="2:52" ht="13.5" x14ac:dyDescent="0.15">
      <c r="H45" s="183"/>
      <c r="I45" s="183"/>
      <c r="J45" s="183"/>
      <c r="K45" s="183"/>
      <c r="L45" s="183"/>
      <c r="M45" s="183"/>
      <c r="X45" s="139"/>
      <c r="Y45" s="557"/>
      <c r="Z45" s="557"/>
      <c r="AA45" s="557"/>
      <c r="AB45" s="557"/>
      <c r="AC45" s="557"/>
      <c r="AD45" s="557"/>
      <c r="AE45" s="557"/>
      <c r="AF45" s="557"/>
      <c r="AG45" s="557"/>
      <c r="AH45" s="557"/>
      <c r="AI45" s="557"/>
      <c r="AJ45" s="557"/>
      <c r="AK45" s="557"/>
      <c r="AL45" s="557"/>
      <c r="AM45" s="557"/>
      <c r="AN45" s="557"/>
      <c r="AO45" s="557"/>
      <c r="AP45" s="557"/>
      <c r="AQ45" s="557"/>
      <c r="AR45" s="557"/>
      <c r="AS45" s="557"/>
      <c r="AT45" s="557"/>
      <c r="AU45" s="557"/>
      <c r="AV45" s="557"/>
      <c r="AW45" s="557"/>
      <c r="AX45" s="557"/>
      <c r="AY45" s="557"/>
      <c r="AZ45" s="557"/>
    </row>
    <row r="46" spans="2:52" ht="13.5" x14ac:dyDescent="0.15">
      <c r="H46" s="183"/>
      <c r="I46" s="183"/>
      <c r="J46" s="183"/>
      <c r="K46" s="183"/>
      <c r="L46" s="183"/>
      <c r="M46" s="183"/>
      <c r="X46" s="139"/>
      <c r="Y46" s="557"/>
      <c r="Z46" s="557"/>
      <c r="AA46" s="557"/>
      <c r="AB46" s="557"/>
      <c r="AC46" s="557"/>
      <c r="AD46" s="557"/>
      <c r="AE46" s="557"/>
      <c r="AF46" s="557"/>
      <c r="AG46" s="557"/>
      <c r="AH46" s="557"/>
      <c r="AI46" s="557"/>
      <c r="AJ46" s="557"/>
      <c r="AK46" s="557"/>
      <c r="AL46" s="557"/>
      <c r="AM46" s="557"/>
      <c r="AN46" s="557"/>
      <c r="AO46" s="557"/>
      <c r="AP46" s="557"/>
      <c r="AQ46" s="557"/>
      <c r="AR46" s="557"/>
      <c r="AS46" s="557"/>
      <c r="AT46" s="557"/>
      <c r="AU46" s="557"/>
      <c r="AV46" s="557"/>
      <c r="AW46" s="557"/>
      <c r="AX46" s="557"/>
      <c r="AY46" s="557"/>
      <c r="AZ46" s="557"/>
    </row>
    <row r="47" spans="2:52" ht="13.5" x14ac:dyDescent="0.15">
      <c r="H47" s="183"/>
      <c r="I47" s="183"/>
      <c r="J47" s="183"/>
      <c r="K47" s="183"/>
      <c r="L47" s="183"/>
      <c r="M47" s="183"/>
      <c r="X47" s="587"/>
      <c r="Y47" s="557"/>
      <c r="Z47" s="557"/>
      <c r="AA47" s="557"/>
      <c r="AB47" s="557"/>
      <c r="AC47" s="557"/>
      <c r="AD47" s="557"/>
      <c r="AE47" s="557"/>
      <c r="AF47" s="557"/>
      <c r="AG47" s="557"/>
      <c r="AH47" s="557"/>
      <c r="AI47" s="557"/>
      <c r="AJ47" s="557"/>
      <c r="AK47" s="557"/>
      <c r="AL47" s="557"/>
      <c r="AM47" s="557"/>
      <c r="AN47" s="557"/>
      <c r="AO47" s="557"/>
      <c r="AP47" s="557"/>
      <c r="AQ47" s="557"/>
      <c r="AR47" s="557"/>
      <c r="AS47" s="557"/>
      <c r="AT47" s="557"/>
      <c r="AU47" s="557"/>
      <c r="AV47" s="557"/>
      <c r="AW47" s="557"/>
      <c r="AX47" s="557"/>
      <c r="AY47" s="557"/>
      <c r="AZ47" s="557"/>
    </row>
    <row r="48" spans="2:52" x14ac:dyDescent="0.15">
      <c r="X48" s="587"/>
      <c r="Y48" s="557"/>
      <c r="Z48" s="557"/>
      <c r="AA48" s="557"/>
      <c r="AB48" s="557"/>
      <c r="AC48" s="557"/>
      <c r="AD48" s="557"/>
      <c r="AE48" s="557"/>
      <c r="AF48" s="557"/>
      <c r="AG48" s="557"/>
      <c r="AH48" s="557"/>
      <c r="AI48" s="557"/>
      <c r="AJ48" s="557"/>
      <c r="AK48" s="557"/>
      <c r="AL48" s="557"/>
      <c r="AM48" s="557"/>
      <c r="AN48" s="557"/>
      <c r="AO48" s="557"/>
      <c r="AP48" s="557"/>
      <c r="AQ48" s="557"/>
      <c r="AR48" s="557"/>
      <c r="AS48" s="557"/>
      <c r="AT48" s="557"/>
      <c r="AU48" s="557"/>
      <c r="AV48" s="557"/>
      <c r="AW48" s="557"/>
      <c r="AX48" s="557"/>
      <c r="AY48" s="557"/>
      <c r="AZ48" s="557"/>
    </row>
    <row r="49" spans="24:52" x14ac:dyDescent="0.15">
      <c r="X49" s="587"/>
      <c r="Y49" s="557"/>
      <c r="Z49" s="557"/>
      <c r="AA49" s="557"/>
      <c r="AB49" s="557"/>
      <c r="AC49" s="557"/>
      <c r="AD49" s="557"/>
      <c r="AE49" s="557"/>
      <c r="AF49" s="557"/>
      <c r="AG49" s="557"/>
      <c r="AH49" s="557"/>
      <c r="AI49" s="557"/>
      <c r="AJ49" s="557"/>
      <c r="AK49" s="557"/>
      <c r="AL49" s="557"/>
      <c r="AM49" s="557"/>
      <c r="AN49" s="557"/>
      <c r="AO49" s="557"/>
      <c r="AP49" s="557"/>
      <c r="AQ49" s="557"/>
      <c r="AR49" s="557"/>
      <c r="AS49" s="557"/>
      <c r="AT49" s="557"/>
      <c r="AU49" s="557"/>
      <c r="AV49" s="557"/>
      <c r="AW49" s="557"/>
      <c r="AX49" s="557"/>
      <c r="AY49" s="557"/>
      <c r="AZ49" s="557"/>
    </row>
    <row r="50" spans="24:52" x14ac:dyDescent="0.15">
      <c r="X50" s="587"/>
      <c r="Y50" s="557"/>
      <c r="Z50" s="557"/>
      <c r="AA50" s="557"/>
      <c r="AB50" s="557"/>
      <c r="AC50" s="557"/>
      <c r="AD50" s="557"/>
      <c r="AE50" s="557"/>
      <c r="AF50" s="557"/>
      <c r="AG50" s="557"/>
      <c r="AH50" s="557"/>
      <c r="AI50" s="557"/>
      <c r="AJ50" s="557"/>
      <c r="AK50" s="557"/>
      <c r="AL50" s="557"/>
      <c r="AM50" s="557"/>
      <c r="AN50" s="557"/>
      <c r="AO50" s="557"/>
      <c r="AP50" s="557"/>
      <c r="AQ50" s="557"/>
      <c r="AR50" s="557"/>
      <c r="AS50" s="557"/>
      <c r="AT50" s="557"/>
      <c r="AU50" s="557"/>
      <c r="AV50" s="557"/>
      <c r="AW50" s="557"/>
      <c r="AX50" s="557"/>
      <c r="AY50" s="557"/>
      <c r="AZ50" s="557"/>
    </row>
    <row r="51" spans="24:52" x14ac:dyDescent="0.15">
      <c r="X51" s="587"/>
      <c r="Y51" s="557"/>
      <c r="Z51" s="557"/>
      <c r="AA51" s="557"/>
      <c r="AB51" s="557"/>
      <c r="AC51" s="557"/>
      <c r="AD51" s="557"/>
      <c r="AE51" s="557"/>
      <c r="AF51" s="557"/>
      <c r="AG51" s="557"/>
      <c r="AH51" s="557"/>
      <c r="AI51" s="557"/>
      <c r="AJ51" s="557"/>
      <c r="AK51" s="557"/>
      <c r="AL51" s="557"/>
      <c r="AM51" s="557"/>
      <c r="AN51" s="557"/>
      <c r="AO51" s="557"/>
      <c r="AP51" s="557"/>
      <c r="AQ51" s="557"/>
      <c r="AR51" s="557"/>
      <c r="AS51" s="557"/>
      <c r="AT51" s="557"/>
      <c r="AU51" s="557"/>
      <c r="AV51" s="557"/>
      <c r="AW51" s="557"/>
      <c r="AX51" s="557"/>
      <c r="AY51" s="557"/>
      <c r="AZ51" s="557"/>
    </row>
    <row r="52" spans="24:52" x14ac:dyDescent="0.15">
      <c r="X52" s="587"/>
      <c r="Y52" s="557"/>
      <c r="Z52" s="557"/>
    </row>
    <row r="53" spans="24:52" x14ac:dyDescent="0.15">
      <c r="X53" s="587"/>
      <c r="Y53" s="557"/>
      <c r="Z53" s="557"/>
    </row>
    <row r="54" spans="24:52" x14ac:dyDescent="0.15">
      <c r="X54" s="587"/>
      <c r="Y54" s="557"/>
      <c r="Z54" s="557"/>
    </row>
    <row r="55" spans="24:52" x14ac:dyDescent="0.15">
      <c r="X55" s="607"/>
      <c r="Y55" s="557"/>
      <c r="Z55" s="557"/>
    </row>
    <row r="56" spans="24:52" x14ac:dyDescent="0.15">
      <c r="X56" s="557"/>
      <c r="Y56" s="557"/>
      <c r="Z56" s="557"/>
    </row>
    <row r="57" spans="24:52" x14ac:dyDescent="0.15">
      <c r="X57" s="557"/>
      <c r="Y57" s="557"/>
      <c r="Z57" s="557"/>
    </row>
  </sheetData>
  <mergeCells count="10">
    <mergeCell ref="AG5:AJ5"/>
    <mergeCell ref="AK5:AN5"/>
    <mergeCell ref="AO5:AR5"/>
    <mergeCell ref="AS5:AV5"/>
    <mergeCell ref="E5:H5"/>
    <mergeCell ref="I5:L5"/>
    <mergeCell ref="M5:P5"/>
    <mergeCell ref="Q5:T5"/>
    <mergeCell ref="U5:X5"/>
    <mergeCell ref="AC5:AF5"/>
  </mergeCells>
  <phoneticPr fontId="6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49"/>
  <sheetViews>
    <sheetView zoomScaleNormal="100" workbookViewId="0"/>
  </sheetViews>
  <sheetFormatPr defaultColWidth="7.5" defaultRowHeight="12" x14ac:dyDescent="0.15"/>
  <cols>
    <col min="1" max="1" width="1.125" style="558" customWidth="1"/>
    <col min="2" max="2" width="5.5" style="558" customWidth="1"/>
    <col min="3" max="3" width="2.875" style="558" customWidth="1"/>
    <col min="4" max="4" width="5.375" style="558" customWidth="1"/>
    <col min="5" max="5" width="6.875" style="558" customWidth="1"/>
    <col min="6" max="7" width="7.5" style="558"/>
    <col min="8" max="8" width="8.625" style="558" customWidth="1"/>
    <col min="9" max="9" width="6.625" style="558" customWidth="1"/>
    <col min="10" max="11" width="7.5" style="558"/>
    <col min="12" max="12" width="8.625" style="558" customWidth="1"/>
    <col min="13" max="13" width="6.875" style="558" customWidth="1"/>
    <col min="14" max="14" width="7.125" style="558" customWidth="1"/>
    <col min="15" max="15" width="7.5" style="558"/>
    <col min="16" max="16" width="8.625" style="558" customWidth="1"/>
    <col min="17" max="16384" width="7.5" style="558"/>
  </cols>
  <sheetData>
    <row r="1" spans="2:33" x14ac:dyDescent="0.15">
      <c r="S1" s="557"/>
      <c r="T1" s="557"/>
      <c r="U1" s="557"/>
      <c r="V1" s="557"/>
      <c r="W1" s="557"/>
      <c r="X1" s="557"/>
      <c r="Y1" s="557"/>
      <c r="Z1" s="557"/>
      <c r="AA1" s="557"/>
      <c r="AB1" s="557"/>
      <c r="AC1" s="557"/>
      <c r="AD1" s="557"/>
      <c r="AE1" s="557"/>
      <c r="AF1" s="557"/>
      <c r="AG1" s="557"/>
    </row>
    <row r="2" spans="2:33" x14ac:dyDescent="0.15">
      <c r="S2" s="557"/>
      <c r="T2" s="557"/>
      <c r="U2" s="557"/>
      <c r="V2" s="557"/>
      <c r="W2" s="557"/>
      <c r="X2" s="557"/>
      <c r="Y2" s="557"/>
      <c r="Z2" s="557"/>
      <c r="AA2" s="557"/>
      <c r="AB2" s="557"/>
      <c r="AC2" s="557"/>
      <c r="AD2" s="557"/>
      <c r="AE2" s="557"/>
      <c r="AF2" s="557"/>
      <c r="AG2" s="560"/>
    </row>
    <row r="3" spans="2:33" x14ac:dyDescent="0.15">
      <c r="B3" s="558" t="s">
        <v>380</v>
      </c>
      <c r="S3" s="557"/>
      <c r="T3" s="557"/>
      <c r="U3" s="557"/>
      <c r="V3" s="557"/>
      <c r="W3" s="557"/>
      <c r="X3" s="557"/>
      <c r="Y3" s="557"/>
      <c r="Z3" s="557"/>
      <c r="AA3" s="557"/>
      <c r="AB3" s="557"/>
      <c r="AC3" s="557"/>
      <c r="AD3" s="557"/>
      <c r="AE3" s="557"/>
      <c r="AF3" s="557"/>
      <c r="AG3" s="557"/>
    </row>
    <row r="4" spans="2:33" x14ac:dyDescent="0.15">
      <c r="P4" s="560" t="s">
        <v>227</v>
      </c>
      <c r="S4" s="557"/>
      <c r="T4" s="570"/>
      <c r="U4" s="570"/>
      <c r="V4" s="805"/>
      <c r="W4" s="805"/>
      <c r="X4" s="805"/>
      <c r="Y4" s="805"/>
      <c r="Z4" s="805"/>
      <c r="AA4" s="805"/>
      <c r="AB4" s="805"/>
      <c r="AC4" s="805"/>
      <c r="AD4" s="805"/>
      <c r="AE4" s="805"/>
      <c r="AF4" s="805"/>
      <c r="AG4" s="805"/>
    </row>
    <row r="5" spans="2:33" ht="6" customHeight="1" x14ac:dyDescent="0.15">
      <c r="B5" s="561"/>
      <c r="C5" s="561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  <c r="S5" s="572"/>
      <c r="T5" s="572"/>
      <c r="U5" s="572"/>
      <c r="V5" s="570"/>
      <c r="W5" s="570"/>
      <c r="X5" s="570"/>
      <c r="Y5" s="570"/>
      <c r="Z5" s="570"/>
      <c r="AA5" s="570"/>
      <c r="AB5" s="570"/>
      <c r="AC5" s="570"/>
      <c r="AD5" s="570"/>
      <c r="AE5" s="570"/>
      <c r="AF5" s="570"/>
      <c r="AG5" s="570"/>
    </row>
    <row r="6" spans="2:33" ht="13.5" customHeight="1" x14ac:dyDescent="0.15">
      <c r="B6" s="588"/>
      <c r="C6" s="565" t="s">
        <v>90</v>
      </c>
      <c r="D6" s="567"/>
      <c r="E6" s="806" t="s">
        <v>381</v>
      </c>
      <c r="F6" s="807"/>
      <c r="G6" s="807"/>
      <c r="H6" s="808"/>
      <c r="I6" s="806" t="s">
        <v>382</v>
      </c>
      <c r="J6" s="807"/>
      <c r="K6" s="807"/>
      <c r="L6" s="808"/>
      <c r="M6" s="806" t="s">
        <v>383</v>
      </c>
      <c r="N6" s="807"/>
      <c r="O6" s="807"/>
      <c r="P6" s="808"/>
      <c r="S6" s="557"/>
      <c r="T6" s="557"/>
      <c r="U6" s="557"/>
      <c r="V6" s="570"/>
      <c r="W6" s="570"/>
      <c r="X6" s="570"/>
      <c r="Y6" s="570"/>
      <c r="Z6" s="570"/>
      <c r="AA6" s="570"/>
      <c r="AB6" s="570"/>
      <c r="AC6" s="570"/>
      <c r="AD6" s="570"/>
      <c r="AE6" s="570"/>
      <c r="AF6" s="570"/>
      <c r="AG6" s="570"/>
    </row>
    <row r="7" spans="2:33" x14ac:dyDescent="0.15">
      <c r="B7" s="571" t="s">
        <v>280</v>
      </c>
      <c r="C7" s="572"/>
      <c r="D7" s="573"/>
      <c r="E7" s="574" t="s">
        <v>140</v>
      </c>
      <c r="F7" s="575" t="s">
        <v>373</v>
      </c>
      <c r="G7" s="576" t="s">
        <v>374</v>
      </c>
      <c r="H7" s="575" t="s">
        <v>100</v>
      </c>
      <c r="I7" s="574" t="s">
        <v>140</v>
      </c>
      <c r="J7" s="575" t="s">
        <v>373</v>
      </c>
      <c r="K7" s="576" t="s">
        <v>374</v>
      </c>
      <c r="L7" s="575" t="s">
        <v>222</v>
      </c>
      <c r="M7" s="574" t="s">
        <v>140</v>
      </c>
      <c r="N7" s="575" t="s">
        <v>373</v>
      </c>
      <c r="O7" s="576" t="s">
        <v>374</v>
      </c>
      <c r="P7" s="575" t="s">
        <v>100</v>
      </c>
      <c r="S7" s="557"/>
      <c r="T7" s="557"/>
      <c r="U7" s="557"/>
      <c r="V7" s="587"/>
      <c r="W7" s="587"/>
      <c r="X7" s="587"/>
      <c r="Y7" s="587"/>
      <c r="Z7" s="587"/>
      <c r="AA7" s="587"/>
      <c r="AB7" s="587"/>
      <c r="AC7" s="587"/>
      <c r="AD7" s="587"/>
      <c r="AE7" s="587"/>
      <c r="AF7" s="587"/>
      <c r="AG7" s="587"/>
    </row>
    <row r="8" spans="2:33" x14ac:dyDescent="0.15">
      <c r="B8" s="592"/>
      <c r="C8" s="561"/>
      <c r="D8" s="561"/>
      <c r="E8" s="579"/>
      <c r="F8" s="580"/>
      <c r="G8" s="581" t="s">
        <v>101</v>
      </c>
      <c r="H8" s="580"/>
      <c r="I8" s="579"/>
      <c r="J8" s="580"/>
      <c r="K8" s="581" t="s">
        <v>101</v>
      </c>
      <c r="L8" s="580"/>
      <c r="M8" s="579"/>
      <c r="N8" s="580"/>
      <c r="O8" s="581" t="s">
        <v>101</v>
      </c>
      <c r="P8" s="580"/>
      <c r="S8" s="557"/>
      <c r="T8" s="557"/>
      <c r="U8" s="557"/>
      <c r="V8" s="587"/>
      <c r="W8" s="587"/>
      <c r="X8" s="587"/>
      <c r="Y8" s="587"/>
      <c r="Z8" s="587"/>
      <c r="AA8" s="587"/>
      <c r="AB8" s="587"/>
      <c r="AC8" s="587"/>
      <c r="AD8" s="587"/>
      <c r="AE8" s="587"/>
      <c r="AF8" s="587"/>
      <c r="AG8" s="587"/>
    </row>
    <row r="9" spans="2:33" ht="15" customHeight="1" x14ac:dyDescent="0.15">
      <c r="B9" s="582" t="s">
        <v>375</v>
      </c>
      <c r="C9" s="583">
        <v>21</v>
      </c>
      <c r="D9" s="583" t="s">
        <v>376</v>
      </c>
      <c r="E9" s="584">
        <v>1040</v>
      </c>
      <c r="F9" s="585">
        <v>1995</v>
      </c>
      <c r="G9" s="586">
        <v>1458</v>
      </c>
      <c r="H9" s="585">
        <v>160090</v>
      </c>
      <c r="I9" s="584">
        <v>1680</v>
      </c>
      <c r="J9" s="585">
        <v>2783</v>
      </c>
      <c r="K9" s="586">
        <v>2305</v>
      </c>
      <c r="L9" s="585">
        <v>237728</v>
      </c>
      <c r="M9" s="584">
        <v>2084</v>
      </c>
      <c r="N9" s="585">
        <v>2888</v>
      </c>
      <c r="O9" s="586">
        <v>2503</v>
      </c>
      <c r="P9" s="585">
        <v>338246</v>
      </c>
      <c r="S9" s="557"/>
      <c r="T9" s="557"/>
      <c r="U9" s="557"/>
      <c r="V9" s="587"/>
      <c r="W9" s="587"/>
      <c r="X9" s="587"/>
      <c r="Y9" s="587"/>
      <c r="Z9" s="587"/>
      <c r="AA9" s="587"/>
      <c r="AB9" s="587"/>
      <c r="AC9" s="587"/>
      <c r="AD9" s="587"/>
      <c r="AE9" s="587"/>
      <c r="AF9" s="587"/>
      <c r="AG9" s="587"/>
    </row>
    <row r="10" spans="2:33" ht="15" customHeight="1" x14ac:dyDescent="0.15">
      <c r="B10" s="588"/>
      <c r="C10" s="557">
        <v>22</v>
      </c>
      <c r="D10" s="589"/>
      <c r="E10" s="590">
        <v>1050</v>
      </c>
      <c r="F10" s="590">
        <v>1890</v>
      </c>
      <c r="G10" s="590">
        <v>1458</v>
      </c>
      <c r="H10" s="590">
        <v>227797</v>
      </c>
      <c r="I10" s="590">
        <v>1785</v>
      </c>
      <c r="J10" s="590">
        <v>2625</v>
      </c>
      <c r="K10" s="590">
        <v>2122</v>
      </c>
      <c r="L10" s="590">
        <v>172938</v>
      </c>
      <c r="M10" s="590">
        <v>2062</v>
      </c>
      <c r="N10" s="590">
        <v>2835</v>
      </c>
      <c r="O10" s="590">
        <v>2477</v>
      </c>
      <c r="P10" s="591">
        <v>358472</v>
      </c>
      <c r="S10" s="557"/>
      <c r="T10" s="557"/>
      <c r="U10" s="557"/>
      <c r="V10" s="587"/>
      <c r="W10" s="587"/>
      <c r="X10" s="587"/>
      <c r="Y10" s="587"/>
      <c r="Z10" s="587"/>
      <c r="AA10" s="587"/>
      <c r="AB10" s="587"/>
      <c r="AC10" s="587"/>
      <c r="AD10" s="587"/>
      <c r="AE10" s="587"/>
      <c r="AF10" s="587"/>
      <c r="AG10" s="587"/>
    </row>
    <row r="11" spans="2:33" ht="15" customHeight="1" x14ac:dyDescent="0.15">
      <c r="B11" s="588"/>
      <c r="C11" s="557">
        <v>23</v>
      </c>
      <c r="D11" s="589"/>
      <c r="E11" s="162">
        <v>1050</v>
      </c>
      <c r="F11" s="162">
        <v>1890</v>
      </c>
      <c r="G11" s="162">
        <v>1492.7044516336809</v>
      </c>
      <c r="H11" s="162">
        <v>208475.09999999995</v>
      </c>
      <c r="I11" s="162">
        <v>1837.5</v>
      </c>
      <c r="J11" s="162">
        <v>2625</v>
      </c>
      <c r="K11" s="162">
        <v>2241.8585027086478</v>
      </c>
      <c r="L11" s="162">
        <v>184039.3</v>
      </c>
      <c r="M11" s="162">
        <v>1890</v>
      </c>
      <c r="N11" s="162">
        <v>2835</v>
      </c>
      <c r="O11" s="162">
        <v>2512.9036431755053</v>
      </c>
      <c r="P11" s="163">
        <v>376501.6</v>
      </c>
      <c r="S11" s="557"/>
      <c r="T11" s="557"/>
      <c r="U11" s="557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</row>
    <row r="12" spans="2:33" ht="15" customHeight="1" x14ac:dyDescent="0.15">
      <c r="B12" s="588"/>
      <c r="C12" s="557">
        <v>24</v>
      </c>
      <c r="D12" s="589"/>
      <c r="E12" s="164">
        <v>1050</v>
      </c>
      <c r="F12" s="164">
        <v>1942.5</v>
      </c>
      <c r="G12" s="164">
        <v>1461.3453685695056</v>
      </c>
      <c r="H12" s="164">
        <v>250248.8</v>
      </c>
      <c r="I12" s="164">
        <v>1575</v>
      </c>
      <c r="J12" s="164">
        <v>2887.5</v>
      </c>
      <c r="K12" s="164">
        <v>2256.9969704301884</v>
      </c>
      <c r="L12" s="164">
        <v>197385.40000000005</v>
      </c>
      <c r="M12" s="164">
        <v>1890</v>
      </c>
      <c r="N12" s="164">
        <v>3291.1200000000003</v>
      </c>
      <c r="O12" s="164">
        <v>2427.9225142942005</v>
      </c>
      <c r="P12" s="165">
        <v>386265</v>
      </c>
      <c r="S12" s="135"/>
      <c r="T12" s="144"/>
      <c r="U12" s="135"/>
      <c r="V12" s="587"/>
      <c r="W12" s="587"/>
      <c r="X12" s="587"/>
      <c r="Y12" s="587"/>
      <c r="Z12" s="587"/>
      <c r="AA12" s="587"/>
      <c r="AB12" s="587"/>
      <c r="AC12" s="587"/>
      <c r="AD12" s="587"/>
      <c r="AE12" s="587"/>
      <c r="AF12" s="587"/>
      <c r="AG12" s="587"/>
    </row>
    <row r="13" spans="2:33" ht="15" customHeight="1" x14ac:dyDescent="0.15">
      <c r="B13" s="592"/>
      <c r="C13" s="561">
        <v>25</v>
      </c>
      <c r="D13" s="593"/>
      <c r="E13" s="594">
        <v>1050</v>
      </c>
      <c r="F13" s="594">
        <v>2100</v>
      </c>
      <c r="G13" s="594">
        <v>1666.4284850152098</v>
      </c>
      <c r="H13" s="594">
        <v>243588.00000000006</v>
      </c>
      <c r="I13" s="594">
        <v>2100</v>
      </c>
      <c r="J13" s="594">
        <v>3255</v>
      </c>
      <c r="K13" s="594">
        <v>2647.7411643282999</v>
      </c>
      <c r="L13" s="594">
        <v>293131.09999999998</v>
      </c>
      <c r="M13" s="594">
        <v>2278.5</v>
      </c>
      <c r="N13" s="594">
        <v>3399.9</v>
      </c>
      <c r="O13" s="594">
        <v>2849.1749713261861</v>
      </c>
      <c r="P13" s="595">
        <v>347403.3</v>
      </c>
      <c r="S13" s="135"/>
      <c r="T13" s="144"/>
      <c r="U13" s="135"/>
      <c r="V13" s="587"/>
      <c r="W13" s="587"/>
      <c r="X13" s="587"/>
      <c r="Y13" s="587"/>
      <c r="Z13" s="587"/>
      <c r="AA13" s="587"/>
      <c r="AB13" s="587"/>
      <c r="AC13" s="587"/>
      <c r="AD13" s="587"/>
      <c r="AE13" s="587"/>
      <c r="AF13" s="587"/>
      <c r="AG13" s="587"/>
    </row>
    <row r="14" spans="2:33" ht="15" customHeight="1" x14ac:dyDescent="0.15">
      <c r="B14" s="159"/>
      <c r="C14" s="144">
        <v>5</v>
      </c>
      <c r="D14" s="160"/>
      <c r="E14" s="590">
        <v>1554</v>
      </c>
      <c r="F14" s="590">
        <v>1890</v>
      </c>
      <c r="G14" s="591">
        <v>1748.09496364189</v>
      </c>
      <c r="H14" s="590">
        <v>28534.3</v>
      </c>
      <c r="I14" s="590">
        <v>2100</v>
      </c>
      <c r="J14" s="590">
        <v>2940</v>
      </c>
      <c r="K14" s="590">
        <v>2595.4714103382253</v>
      </c>
      <c r="L14" s="590">
        <v>33914.800000000003</v>
      </c>
      <c r="M14" s="590">
        <v>2495.85</v>
      </c>
      <c r="N14" s="590">
        <v>3399.9</v>
      </c>
      <c r="O14" s="590">
        <v>2802.3063388288801</v>
      </c>
      <c r="P14" s="591">
        <v>32466.3</v>
      </c>
      <c r="S14" s="557"/>
      <c r="T14" s="557"/>
      <c r="U14" s="557"/>
      <c r="V14" s="557"/>
      <c r="W14" s="557"/>
      <c r="X14" s="557"/>
      <c r="Y14" s="557"/>
      <c r="Z14" s="557"/>
      <c r="AA14" s="557"/>
      <c r="AB14" s="557"/>
      <c r="AC14" s="557"/>
      <c r="AD14" s="557"/>
      <c r="AE14" s="557"/>
      <c r="AF14" s="557"/>
      <c r="AG14" s="557"/>
    </row>
    <row r="15" spans="2:33" ht="15" customHeight="1" x14ac:dyDescent="0.15">
      <c r="B15" s="159"/>
      <c r="C15" s="144">
        <v>6</v>
      </c>
      <c r="D15" s="160"/>
      <c r="E15" s="590">
        <v>1575</v>
      </c>
      <c r="F15" s="590">
        <v>1995</v>
      </c>
      <c r="G15" s="590">
        <v>1741.0453396350845</v>
      </c>
      <c r="H15" s="590">
        <v>22062.7</v>
      </c>
      <c r="I15" s="590">
        <v>2310</v>
      </c>
      <c r="J15" s="590">
        <v>2940</v>
      </c>
      <c r="K15" s="590">
        <v>2588.9015371240298</v>
      </c>
      <c r="L15" s="590">
        <v>25012.9</v>
      </c>
      <c r="M15" s="590">
        <v>2633.4</v>
      </c>
      <c r="N15" s="590">
        <v>3255</v>
      </c>
      <c r="O15" s="590">
        <v>2960.4119835787828</v>
      </c>
      <c r="P15" s="591">
        <v>15889.5</v>
      </c>
      <c r="S15" s="557"/>
      <c r="T15" s="557"/>
      <c r="U15" s="557"/>
      <c r="V15" s="557"/>
      <c r="W15" s="557"/>
      <c r="X15" s="557"/>
      <c r="Y15" s="557"/>
      <c r="Z15" s="557"/>
      <c r="AA15" s="557"/>
      <c r="AB15" s="557"/>
      <c r="AC15" s="557"/>
      <c r="AD15" s="557"/>
      <c r="AE15" s="557"/>
      <c r="AF15" s="557"/>
      <c r="AG15" s="557"/>
    </row>
    <row r="16" spans="2:33" ht="15" customHeight="1" x14ac:dyDescent="0.15">
      <c r="B16" s="159"/>
      <c r="C16" s="144">
        <v>7</v>
      </c>
      <c r="D16" s="160"/>
      <c r="E16" s="590">
        <v>1575</v>
      </c>
      <c r="F16" s="590">
        <v>2100</v>
      </c>
      <c r="G16" s="590">
        <v>1757.2385416759898</v>
      </c>
      <c r="H16" s="590">
        <v>28292.5</v>
      </c>
      <c r="I16" s="590">
        <v>2415</v>
      </c>
      <c r="J16" s="590">
        <v>2940</v>
      </c>
      <c r="K16" s="590">
        <v>2634.6609052474514</v>
      </c>
      <c r="L16" s="590">
        <v>23720.199999999997</v>
      </c>
      <c r="M16" s="590">
        <v>2509.5</v>
      </c>
      <c r="N16" s="590">
        <v>3109.5750000000003</v>
      </c>
      <c r="O16" s="590">
        <v>2826.1754919499103</v>
      </c>
      <c r="P16" s="591">
        <v>20252.399999999998</v>
      </c>
      <c r="S16" s="557"/>
      <c r="T16" s="557"/>
      <c r="U16" s="557"/>
      <c r="V16" s="557"/>
      <c r="W16" s="557"/>
      <c r="X16" s="557"/>
      <c r="Y16" s="557"/>
      <c r="Z16" s="557"/>
      <c r="AA16" s="557"/>
      <c r="AB16" s="557"/>
      <c r="AC16" s="557"/>
      <c r="AD16" s="557"/>
      <c r="AE16" s="557"/>
      <c r="AF16" s="557"/>
      <c r="AG16" s="557"/>
    </row>
    <row r="17" spans="2:33" ht="15" customHeight="1" x14ac:dyDescent="0.15">
      <c r="B17" s="159"/>
      <c r="C17" s="144">
        <v>8</v>
      </c>
      <c r="D17" s="160"/>
      <c r="E17" s="590">
        <v>1575</v>
      </c>
      <c r="F17" s="590">
        <v>2100</v>
      </c>
      <c r="G17" s="590">
        <v>1838.8639735185513</v>
      </c>
      <c r="H17" s="590">
        <v>22093.8</v>
      </c>
      <c r="I17" s="590">
        <v>2310</v>
      </c>
      <c r="J17" s="590">
        <v>2887.5</v>
      </c>
      <c r="K17" s="590">
        <v>2678.8574416172878</v>
      </c>
      <c r="L17" s="590">
        <v>28833.599999999999</v>
      </c>
      <c r="M17" s="590">
        <v>2520</v>
      </c>
      <c r="N17" s="590">
        <v>3150</v>
      </c>
      <c r="O17" s="590">
        <v>2868.8265972063209</v>
      </c>
      <c r="P17" s="591">
        <v>19816.3</v>
      </c>
      <c r="S17" s="557"/>
      <c r="T17" s="557"/>
      <c r="U17" s="557"/>
      <c r="V17" s="557"/>
      <c r="W17" s="557"/>
      <c r="X17" s="557"/>
      <c r="Y17" s="557"/>
      <c r="Z17" s="557"/>
      <c r="AA17" s="557"/>
      <c r="AB17" s="557"/>
      <c r="AC17" s="557"/>
      <c r="AD17" s="557"/>
      <c r="AE17" s="557"/>
      <c r="AF17" s="557"/>
      <c r="AG17" s="557"/>
    </row>
    <row r="18" spans="2:33" ht="15" customHeight="1" x14ac:dyDescent="0.15">
      <c r="B18" s="159"/>
      <c r="C18" s="144">
        <v>9</v>
      </c>
      <c r="D18" s="160"/>
      <c r="E18" s="590">
        <v>1575</v>
      </c>
      <c r="F18" s="590">
        <v>1995</v>
      </c>
      <c r="G18" s="590">
        <v>1778.4340683155995</v>
      </c>
      <c r="H18" s="590">
        <v>14345.4</v>
      </c>
      <c r="I18" s="590">
        <v>2467.5</v>
      </c>
      <c r="J18" s="590">
        <v>2992.5</v>
      </c>
      <c r="K18" s="590">
        <v>2756.3720693804717</v>
      </c>
      <c r="L18" s="590">
        <v>18844.3</v>
      </c>
      <c r="M18" s="590">
        <v>2415</v>
      </c>
      <c r="N18" s="590">
        <v>3150</v>
      </c>
      <c r="O18" s="590">
        <v>2782.8789293305745</v>
      </c>
      <c r="P18" s="591">
        <v>14283.099999999999</v>
      </c>
      <c r="S18" s="557"/>
      <c r="T18" s="557"/>
      <c r="U18" s="557"/>
      <c r="V18" s="557"/>
      <c r="W18" s="557"/>
      <c r="X18" s="557"/>
      <c r="Y18" s="557"/>
      <c r="Z18" s="557"/>
      <c r="AA18" s="557"/>
      <c r="AB18" s="557"/>
      <c r="AC18" s="557"/>
      <c r="AD18" s="557"/>
      <c r="AE18" s="557"/>
      <c r="AF18" s="557"/>
      <c r="AG18" s="557"/>
    </row>
    <row r="19" spans="2:33" ht="15" customHeight="1" x14ac:dyDescent="0.15">
      <c r="B19" s="159"/>
      <c r="C19" s="144">
        <v>10</v>
      </c>
      <c r="D19" s="160"/>
      <c r="E19" s="590">
        <v>1470</v>
      </c>
      <c r="F19" s="590">
        <v>1890</v>
      </c>
      <c r="G19" s="590">
        <v>1675.3725553299998</v>
      </c>
      <c r="H19" s="590">
        <v>18215.3</v>
      </c>
      <c r="I19" s="590">
        <v>2467.5</v>
      </c>
      <c r="J19" s="590">
        <v>3045</v>
      </c>
      <c r="K19" s="590">
        <v>2770.7087956079149</v>
      </c>
      <c r="L19" s="590">
        <v>23358.6</v>
      </c>
      <c r="M19" s="590">
        <v>2467.5</v>
      </c>
      <c r="N19" s="590">
        <v>3360</v>
      </c>
      <c r="O19" s="590">
        <v>2891.479895016826</v>
      </c>
      <c r="P19" s="591">
        <v>31935.5</v>
      </c>
      <c r="S19" s="557"/>
      <c r="T19" s="557"/>
      <c r="U19" s="557"/>
      <c r="V19" s="557"/>
      <c r="W19" s="557"/>
      <c r="X19" s="557"/>
      <c r="Y19" s="557"/>
      <c r="Z19" s="557"/>
      <c r="AA19" s="557"/>
      <c r="AB19" s="557"/>
      <c r="AC19" s="557"/>
      <c r="AD19" s="557"/>
      <c r="AE19" s="557"/>
      <c r="AF19" s="557"/>
      <c r="AG19" s="557"/>
    </row>
    <row r="20" spans="2:33" ht="15" customHeight="1" x14ac:dyDescent="0.15">
      <c r="B20" s="159"/>
      <c r="C20" s="144">
        <v>11</v>
      </c>
      <c r="D20" s="160"/>
      <c r="E20" s="590">
        <v>1470</v>
      </c>
      <c r="F20" s="590">
        <v>1890</v>
      </c>
      <c r="G20" s="590">
        <v>1684.6380906768838</v>
      </c>
      <c r="H20" s="590">
        <v>14648.6</v>
      </c>
      <c r="I20" s="590">
        <v>2520</v>
      </c>
      <c r="J20" s="590">
        <v>3114.1950000000002</v>
      </c>
      <c r="K20" s="590">
        <v>2853.2409958005287</v>
      </c>
      <c r="L20" s="591">
        <v>19089</v>
      </c>
      <c r="M20" s="590">
        <v>2625</v>
      </c>
      <c r="N20" s="590">
        <v>3150</v>
      </c>
      <c r="O20" s="590">
        <v>2929.0234293473477</v>
      </c>
      <c r="P20" s="591">
        <v>41208.199999999997</v>
      </c>
      <c r="S20" s="557"/>
      <c r="T20" s="557"/>
      <c r="U20" s="557"/>
      <c r="V20" s="557"/>
      <c r="W20" s="557"/>
      <c r="X20" s="557"/>
      <c r="Y20" s="557"/>
      <c r="Z20" s="557"/>
      <c r="AA20" s="557"/>
      <c r="AB20" s="557"/>
      <c r="AC20" s="557"/>
      <c r="AD20" s="557"/>
      <c r="AE20" s="557"/>
      <c r="AF20" s="557"/>
      <c r="AG20" s="557"/>
    </row>
    <row r="21" spans="2:33" ht="15" customHeight="1" x14ac:dyDescent="0.15">
      <c r="B21" s="159"/>
      <c r="C21" s="144">
        <v>12</v>
      </c>
      <c r="D21" s="160"/>
      <c r="E21" s="590">
        <v>1470</v>
      </c>
      <c r="F21" s="590">
        <v>1890</v>
      </c>
      <c r="G21" s="591">
        <v>1678.3848574364245</v>
      </c>
      <c r="H21" s="590">
        <v>15457.7</v>
      </c>
      <c r="I21" s="590">
        <v>2572.5</v>
      </c>
      <c r="J21" s="590">
        <v>3255</v>
      </c>
      <c r="K21" s="590">
        <v>2858.5571037649797</v>
      </c>
      <c r="L21" s="590">
        <v>22251.200000000001</v>
      </c>
      <c r="M21" s="590">
        <v>2541</v>
      </c>
      <c r="N21" s="590">
        <v>3360</v>
      </c>
      <c r="O21" s="590">
        <v>3021.0914035021369</v>
      </c>
      <c r="P21" s="591">
        <v>62728</v>
      </c>
      <c r="S21" s="557"/>
      <c r="T21" s="557"/>
      <c r="U21" s="557"/>
      <c r="V21" s="557"/>
      <c r="W21" s="557"/>
      <c r="X21" s="557"/>
      <c r="Y21" s="557"/>
      <c r="Z21" s="557"/>
      <c r="AA21" s="557"/>
      <c r="AB21" s="557"/>
      <c r="AC21" s="557"/>
      <c r="AD21" s="557"/>
      <c r="AE21" s="557"/>
      <c r="AF21" s="557"/>
      <c r="AG21" s="557"/>
    </row>
    <row r="22" spans="2:33" ht="15" customHeight="1" x14ac:dyDescent="0.15">
      <c r="B22" s="159" t="s">
        <v>377</v>
      </c>
      <c r="C22" s="144">
        <v>1</v>
      </c>
      <c r="D22" s="160" t="s">
        <v>378</v>
      </c>
      <c r="E22" s="590">
        <v>1365</v>
      </c>
      <c r="F22" s="590">
        <v>1732.5</v>
      </c>
      <c r="G22" s="590">
        <v>1567.283654086895</v>
      </c>
      <c r="H22" s="590">
        <v>23635.699999999997</v>
      </c>
      <c r="I22" s="590">
        <v>2520</v>
      </c>
      <c r="J22" s="590">
        <v>3097.5</v>
      </c>
      <c r="K22" s="590">
        <v>2771.726306928681</v>
      </c>
      <c r="L22" s="591">
        <v>33939</v>
      </c>
      <c r="M22" s="590">
        <v>2563.7849999999999</v>
      </c>
      <c r="N22" s="590">
        <v>3150</v>
      </c>
      <c r="O22" s="590">
        <v>2920.0361073090608</v>
      </c>
      <c r="P22" s="591">
        <v>68530.8</v>
      </c>
      <c r="S22" s="557"/>
      <c r="T22" s="557"/>
      <c r="U22" s="557"/>
      <c r="V22" s="557"/>
      <c r="W22" s="557"/>
      <c r="X22" s="557"/>
      <c r="Y22" s="557"/>
      <c r="Z22" s="557"/>
      <c r="AA22" s="557"/>
      <c r="AB22" s="557"/>
      <c r="AC22" s="557"/>
      <c r="AD22" s="557"/>
      <c r="AE22" s="557"/>
      <c r="AF22" s="557"/>
      <c r="AG22" s="557"/>
    </row>
    <row r="23" spans="2:33" ht="15" customHeight="1" x14ac:dyDescent="0.15">
      <c r="B23" s="159"/>
      <c r="C23" s="144">
        <v>2</v>
      </c>
      <c r="D23" s="160"/>
      <c r="E23" s="590">
        <v>1417.5</v>
      </c>
      <c r="F23" s="590">
        <v>1890</v>
      </c>
      <c r="G23" s="590">
        <v>1627.6578410776076</v>
      </c>
      <c r="H23" s="590">
        <v>16485.8</v>
      </c>
      <c r="I23" s="590">
        <v>2415</v>
      </c>
      <c r="J23" s="590">
        <v>2940</v>
      </c>
      <c r="K23" s="590">
        <v>2646.6765144631745</v>
      </c>
      <c r="L23" s="590">
        <v>20942.5</v>
      </c>
      <c r="M23" s="590">
        <v>2404.5</v>
      </c>
      <c r="N23" s="590">
        <v>3150</v>
      </c>
      <c r="O23" s="590">
        <v>2903.9396635628059</v>
      </c>
      <c r="P23" s="591">
        <v>51517.100000000006</v>
      </c>
      <c r="S23" s="557"/>
      <c r="T23" s="557"/>
      <c r="U23" s="557"/>
      <c r="V23" s="557"/>
      <c r="W23" s="557"/>
      <c r="X23" s="557"/>
      <c r="Y23" s="557"/>
      <c r="Z23" s="557"/>
      <c r="AA23" s="557"/>
      <c r="AB23" s="557"/>
      <c r="AC23" s="557"/>
      <c r="AD23" s="557"/>
      <c r="AE23" s="557"/>
      <c r="AF23" s="557"/>
      <c r="AG23" s="557"/>
    </row>
    <row r="24" spans="2:33" ht="15" customHeight="1" x14ac:dyDescent="0.15">
      <c r="B24" s="159"/>
      <c r="C24" s="144">
        <v>3</v>
      </c>
      <c r="D24" s="160"/>
      <c r="E24" s="590">
        <v>1470</v>
      </c>
      <c r="F24" s="590">
        <v>1890</v>
      </c>
      <c r="G24" s="590">
        <v>1691.8188138385506</v>
      </c>
      <c r="H24" s="590">
        <v>15777.099999999999</v>
      </c>
      <c r="I24" s="590">
        <v>2467.5</v>
      </c>
      <c r="J24" s="590">
        <v>2940</v>
      </c>
      <c r="K24" s="590">
        <v>2808.6243405287137</v>
      </c>
      <c r="L24" s="590">
        <v>22311.000000000004</v>
      </c>
      <c r="M24" s="590">
        <v>2573.5500000000002</v>
      </c>
      <c r="N24" s="590">
        <v>3150</v>
      </c>
      <c r="O24" s="590">
        <v>2999.6619426555649</v>
      </c>
      <c r="P24" s="591">
        <v>47860.399999999994</v>
      </c>
      <c r="S24" s="557"/>
      <c r="T24" s="557"/>
      <c r="U24" s="557"/>
      <c r="V24" s="557"/>
      <c r="W24" s="557"/>
      <c r="X24" s="557"/>
      <c r="Y24" s="557"/>
      <c r="Z24" s="557"/>
      <c r="AA24" s="557"/>
      <c r="AB24" s="557"/>
      <c r="AC24" s="557"/>
      <c r="AD24" s="557"/>
      <c r="AE24" s="557"/>
      <c r="AF24" s="557"/>
      <c r="AG24" s="557"/>
    </row>
    <row r="25" spans="2:33" ht="15" customHeight="1" x14ac:dyDescent="0.15">
      <c r="B25" s="159"/>
      <c r="C25" s="144">
        <v>4</v>
      </c>
      <c r="D25" s="160"/>
      <c r="E25" s="590">
        <v>1566</v>
      </c>
      <c r="F25" s="590">
        <v>2160</v>
      </c>
      <c r="G25" s="590">
        <v>1793.069678821937</v>
      </c>
      <c r="H25" s="590">
        <v>26201.4</v>
      </c>
      <c r="I25" s="590">
        <v>2505.6</v>
      </c>
      <c r="J25" s="590">
        <v>3101.76</v>
      </c>
      <c r="K25" s="590">
        <v>2783.3833882385929</v>
      </c>
      <c r="L25" s="590">
        <v>19005.099999999999</v>
      </c>
      <c r="M25" s="590">
        <v>2484</v>
      </c>
      <c r="N25" s="590">
        <v>3240</v>
      </c>
      <c r="O25" s="590">
        <v>2955.0535714285711</v>
      </c>
      <c r="P25" s="591">
        <v>48433</v>
      </c>
      <c r="S25" s="557"/>
      <c r="T25" s="557"/>
      <c r="U25" s="557"/>
      <c r="V25" s="557"/>
      <c r="W25" s="557"/>
      <c r="X25" s="557"/>
      <c r="Y25" s="557"/>
      <c r="Z25" s="557"/>
      <c r="AA25" s="557"/>
      <c r="AB25" s="557"/>
      <c r="AC25" s="557"/>
      <c r="AD25" s="557"/>
      <c r="AE25" s="557"/>
      <c r="AF25" s="557"/>
      <c r="AG25" s="557"/>
    </row>
    <row r="26" spans="2:33" ht="15" customHeight="1" x14ac:dyDescent="0.15">
      <c r="B26" s="150"/>
      <c r="C26" s="154">
        <v>5</v>
      </c>
      <c r="D26" s="166"/>
      <c r="E26" s="594">
        <v>1620</v>
      </c>
      <c r="F26" s="594">
        <v>2160</v>
      </c>
      <c r="G26" s="594">
        <v>1862.2288855810816</v>
      </c>
      <c r="H26" s="594">
        <v>19002.300000000003</v>
      </c>
      <c r="I26" s="594">
        <v>2700</v>
      </c>
      <c r="J26" s="594">
        <v>3135.9959999999996</v>
      </c>
      <c r="K26" s="594">
        <v>2902.876600698487</v>
      </c>
      <c r="L26" s="594">
        <v>19880.8</v>
      </c>
      <c r="M26" s="594">
        <v>2536.92</v>
      </c>
      <c r="N26" s="594">
        <v>3186</v>
      </c>
      <c r="O26" s="594">
        <v>2959.0937983479735</v>
      </c>
      <c r="P26" s="595">
        <v>54093.1</v>
      </c>
      <c r="S26" s="557"/>
      <c r="T26" s="557"/>
      <c r="U26" s="557"/>
      <c r="V26" s="557"/>
      <c r="W26" s="557"/>
      <c r="X26" s="557"/>
      <c r="Y26" s="557"/>
      <c r="Z26" s="557"/>
      <c r="AA26" s="557"/>
      <c r="AB26" s="557"/>
      <c r="AC26" s="557"/>
      <c r="AD26" s="557"/>
      <c r="AE26" s="557"/>
      <c r="AF26" s="557"/>
      <c r="AG26" s="557"/>
    </row>
    <row r="27" spans="2:33" ht="14.25" customHeight="1" x14ac:dyDescent="0.15">
      <c r="B27" s="196"/>
      <c r="C27" s="187"/>
      <c r="D27" s="217"/>
      <c r="E27" s="588"/>
      <c r="F27" s="596"/>
      <c r="G27" s="557"/>
      <c r="H27" s="596"/>
      <c r="I27" s="588"/>
      <c r="J27" s="596"/>
      <c r="K27" s="557"/>
      <c r="L27" s="596"/>
      <c r="M27" s="588"/>
      <c r="N27" s="596"/>
      <c r="O27" s="557"/>
      <c r="P27" s="596"/>
      <c r="S27" s="557"/>
      <c r="T27" s="557"/>
      <c r="U27" s="557"/>
      <c r="V27" s="557"/>
      <c r="W27" s="557"/>
      <c r="X27" s="557"/>
      <c r="Y27" s="557"/>
      <c r="Z27" s="557"/>
      <c r="AA27" s="557"/>
      <c r="AB27" s="557"/>
      <c r="AC27" s="557"/>
      <c r="AD27" s="557"/>
      <c r="AE27" s="557"/>
      <c r="AF27" s="557"/>
      <c r="AG27" s="557"/>
    </row>
    <row r="28" spans="2:33" ht="14.25" customHeight="1" x14ac:dyDescent="0.15">
      <c r="B28" s="264"/>
      <c r="C28" s="192"/>
      <c r="D28" s="217"/>
      <c r="E28" s="588"/>
      <c r="F28" s="596"/>
      <c r="G28" s="557"/>
      <c r="H28" s="590"/>
      <c r="I28" s="588"/>
      <c r="J28" s="596"/>
      <c r="K28" s="557"/>
      <c r="L28" s="590"/>
      <c r="M28" s="588"/>
      <c r="N28" s="596"/>
      <c r="O28" s="557"/>
      <c r="P28" s="590"/>
      <c r="S28" s="557"/>
      <c r="T28" s="557"/>
      <c r="U28" s="557"/>
      <c r="V28" s="557"/>
      <c r="W28" s="557"/>
      <c r="X28" s="557"/>
      <c r="Y28" s="557"/>
      <c r="Z28" s="557"/>
      <c r="AA28" s="557"/>
      <c r="AB28" s="557"/>
      <c r="AC28" s="557"/>
      <c r="AD28" s="557"/>
      <c r="AE28" s="557"/>
      <c r="AF28" s="557"/>
      <c r="AG28" s="557"/>
    </row>
    <row r="29" spans="2:33" ht="14.25" customHeight="1" x14ac:dyDescent="0.15">
      <c r="B29" s="264" t="s">
        <v>128</v>
      </c>
      <c r="C29" s="187"/>
      <c r="D29" s="217"/>
      <c r="E29" s="588"/>
      <c r="F29" s="596"/>
      <c r="G29" s="557"/>
      <c r="H29" s="596"/>
      <c r="I29" s="588"/>
      <c r="J29" s="596"/>
      <c r="K29" s="557"/>
      <c r="L29" s="596"/>
      <c r="M29" s="588"/>
      <c r="N29" s="596"/>
      <c r="O29" s="557"/>
      <c r="P29" s="596"/>
      <c r="S29" s="557"/>
      <c r="T29" s="557"/>
      <c r="U29" s="557"/>
      <c r="V29" s="557"/>
      <c r="W29" s="557"/>
      <c r="X29" s="557"/>
      <c r="Y29" s="557"/>
      <c r="Z29" s="557"/>
      <c r="AA29" s="557"/>
      <c r="AB29" s="557"/>
      <c r="AC29" s="557"/>
      <c r="AD29" s="557"/>
      <c r="AE29" s="557"/>
      <c r="AF29" s="557"/>
      <c r="AG29" s="557"/>
    </row>
    <row r="30" spans="2:33" ht="14.25" customHeight="1" x14ac:dyDescent="0.15">
      <c r="B30" s="598">
        <v>41766</v>
      </c>
      <c r="C30" s="219"/>
      <c r="D30" s="220">
        <v>41772</v>
      </c>
      <c r="E30" s="248">
        <v>1620</v>
      </c>
      <c r="F30" s="248">
        <v>2160</v>
      </c>
      <c r="G30" s="248">
        <v>1878.7691345672836</v>
      </c>
      <c r="H30" s="590">
        <v>6063.1</v>
      </c>
      <c r="I30" s="248">
        <v>2700</v>
      </c>
      <c r="J30" s="248">
        <v>3024</v>
      </c>
      <c r="K30" s="248">
        <v>2901.893285835979</v>
      </c>
      <c r="L30" s="590">
        <v>6577.7</v>
      </c>
      <c r="M30" s="248">
        <v>2536.92</v>
      </c>
      <c r="N30" s="248">
        <v>3132</v>
      </c>
      <c r="O30" s="248">
        <v>2929.6806759986339</v>
      </c>
      <c r="P30" s="590">
        <v>14188.3</v>
      </c>
      <c r="S30" s="557"/>
      <c r="T30" s="557"/>
      <c r="U30" s="557"/>
      <c r="V30" s="557"/>
      <c r="W30" s="557"/>
      <c r="X30" s="557"/>
      <c r="Y30" s="557"/>
      <c r="Z30" s="557"/>
      <c r="AA30" s="557"/>
      <c r="AB30" s="557"/>
      <c r="AC30" s="557"/>
      <c r="AD30" s="557"/>
      <c r="AE30" s="557"/>
      <c r="AF30" s="557"/>
      <c r="AG30" s="557"/>
    </row>
    <row r="31" spans="2:33" ht="14.25" customHeight="1" x14ac:dyDescent="0.15">
      <c r="B31" s="598" t="s">
        <v>129</v>
      </c>
      <c r="C31" s="219"/>
      <c r="D31" s="220"/>
      <c r="E31" s="599"/>
      <c r="F31" s="590"/>
      <c r="G31" s="587"/>
      <c r="H31" s="590"/>
      <c r="I31" s="599"/>
      <c r="J31" s="590"/>
      <c r="K31" s="587"/>
      <c r="L31" s="590"/>
      <c r="M31" s="599"/>
      <c r="N31" s="590"/>
      <c r="O31" s="587"/>
      <c r="P31" s="590"/>
      <c r="S31" s="557"/>
      <c r="T31" s="557"/>
      <c r="U31" s="557"/>
      <c r="V31" s="557"/>
      <c r="W31" s="557"/>
      <c r="X31" s="557"/>
      <c r="Y31" s="557"/>
      <c r="Z31" s="557"/>
      <c r="AA31" s="557"/>
      <c r="AB31" s="557"/>
      <c r="AC31" s="557"/>
      <c r="AD31" s="557"/>
      <c r="AE31" s="557"/>
      <c r="AF31" s="557"/>
      <c r="AG31" s="557"/>
    </row>
    <row r="32" spans="2:33" ht="14.25" customHeight="1" x14ac:dyDescent="0.15">
      <c r="B32" s="598">
        <v>41773</v>
      </c>
      <c r="C32" s="219"/>
      <c r="D32" s="220">
        <v>41779</v>
      </c>
      <c r="E32" s="600">
        <v>1620</v>
      </c>
      <c r="F32" s="600">
        <v>2160</v>
      </c>
      <c r="G32" s="600">
        <v>1886.995382137103</v>
      </c>
      <c r="H32" s="590">
        <v>4274.5</v>
      </c>
      <c r="I32" s="600">
        <v>2700</v>
      </c>
      <c r="J32" s="600">
        <v>3078</v>
      </c>
      <c r="K32" s="600">
        <v>2960.5007299270073</v>
      </c>
      <c r="L32" s="590">
        <v>2820.7</v>
      </c>
      <c r="M32" s="600">
        <v>2538</v>
      </c>
      <c r="N32" s="600">
        <v>3186</v>
      </c>
      <c r="O32" s="600">
        <v>2935.519860104921</v>
      </c>
      <c r="P32" s="590">
        <v>11675.1</v>
      </c>
      <c r="S32" s="557"/>
      <c r="T32" s="557"/>
      <c r="U32" s="557"/>
      <c r="V32" s="557"/>
      <c r="W32" s="557"/>
      <c r="X32" s="557"/>
      <c r="Y32" s="557"/>
      <c r="Z32" s="557"/>
      <c r="AA32" s="557"/>
      <c r="AB32" s="557"/>
      <c r="AC32" s="557"/>
      <c r="AD32" s="557"/>
      <c r="AE32" s="557"/>
      <c r="AF32" s="557"/>
      <c r="AG32" s="557"/>
    </row>
    <row r="33" spans="2:33" ht="14.25" customHeight="1" x14ac:dyDescent="0.15">
      <c r="B33" s="598" t="s">
        <v>130</v>
      </c>
      <c r="C33" s="219"/>
      <c r="D33" s="220"/>
      <c r="E33" s="599"/>
      <c r="F33" s="590"/>
      <c r="G33" s="587"/>
      <c r="H33" s="590"/>
      <c r="I33" s="599"/>
      <c r="J33" s="590"/>
      <c r="K33" s="587"/>
      <c r="L33" s="590"/>
      <c r="M33" s="599"/>
      <c r="N33" s="590"/>
      <c r="O33" s="587"/>
      <c r="P33" s="590"/>
      <c r="S33" s="557"/>
      <c r="T33" s="557"/>
      <c r="U33" s="557"/>
      <c r="V33" s="557"/>
      <c r="W33" s="557"/>
      <c r="X33" s="557"/>
      <c r="Y33" s="557"/>
      <c r="Z33" s="557"/>
      <c r="AA33" s="557"/>
      <c r="AB33" s="557"/>
      <c r="AC33" s="557"/>
      <c r="AD33" s="557"/>
      <c r="AE33" s="557"/>
      <c r="AF33" s="557"/>
      <c r="AG33" s="557"/>
    </row>
    <row r="34" spans="2:33" ht="14.25" customHeight="1" x14ac:dyDescent="0.15">
      <c r="B34" s="598">
        <v>41780</v>
      </c>
      <c r="C34" s="219"/>
      <c r="D34" s="220">
        <v>41786</v>
      </c>
      <c r="E34" s="599">
        <v>1620</v>
      </c>
      <c r="F34" s="590">
        <v>2106</v>
      </c>
      <c r="G34" s="587">
        <v>1857.803591856818</v>
      </c>
      <c r="H34" s="590">
        <v>4549.5</v>
      </c>
      <c r="I34" s="599">
        <v>2700</v>
      </c>
      <c r="J34" s="590">
        <v>3135.9959999999996</v>
      </c>
      <c r="K34" s="587">
        <v>2876.3050785280298</v>
      </c>
      <c r="L34" s="590">
        <v>4353.5</v>
      </c>
      <c r="M34" s="599">
        <v>2788.56</v>
      </c>
      <c r="N34" s="599">
        <v>3132</v>
      </c>
      <c r="O34" s="599">
        <v>2965.3263415130841</v>
      </c>
      <c r="P34" s="590">
        <v>17572.8</v>
      </c>
      <c r="S34" s="557"/>
      <c r="T34" s="557"/>
      <c r="U34" s="557"/>
      <c r="V34" s="557"/>
      <c r="W34" s="557"/>
      <c r="X34" s="557"/>
      <c r="Y34" s="557"/>
      <c r="Z34" s="557"/>
      <c r="AA34" s="557"/>
      <c r="AB34" s="557"/>
      <c r="AC34" s="557"/>
      <c r="AD34" s="557"/>
      <c r="AE34" s="557"/>
      <c r="AF34" s="557"/>
      <c r="AG34" s="557"/>
    </row>
    <row r="35" spans="2:33" ht="14.25" customHeight="1" x14ac:dyDescent="0.15">
      <c r="B35" s="598" t="s">
        <v>131</v>
      </c>
      <c r="C35" s="219"/>
      <c r="D35" s="220"/>
      <c r="E35" s="599"/>
      <c r="F35" s="590"/>
      <c r="G35" s="587"/>
      <c r="H35" s="590"/>
      <c r="I35" s="599"/>
      <c r="J35" s="590"/>
      <c r="K35" s="587"/>
      <c r="L35" s="590"/>
      <c r="M35" s="599"/>
      <c r="N35" s="590"/>
      <c r="O35" s="587"/>
      <c r="P35" s="590"/>
      <c r="S35" s="557"/>
      <c r="T35" s="557"/>
      <c r="U35" s="557"/>
      <c r="V35" s="557"/>
      <c r="W35" s="557"/>
      <c r="X35" s="557"/>
      <c r="Y35" s="557"/>
      <c r="Z35" s="557"/>
      <c r="AA35" s="557"/>
      <c r="AB35" s="557"/>
      <c r="AC35" s="557"/>
      <c r="AD35" s="557"/>
      <c r="AE35" s="557"/>
      <c r="AF35" s="557"/>
      <c r="AG35" s="557"/>
    </row>
    <row r="36" spans="2:33" ht="14.25" customHeight="1" x14ac:dyDescent="0.15">
      <c r="B36" s="598">
        <v>41787</v>
      </c>
      <c r="C36" s="219"/>
      <c r="D36" s="220">
        <v>41793</v>
      </c>
      <c r="E36" s="600">
        <v>1620</v>
      </c>
      <c r="F36" s="600">
        <v>1998</v>
      </c>
      <c r="G36" s="600">
        <v>1810.1359617009296</v>
      </c>
      <c r="H36" s="590">
        <v>4115.2</v>
      </c>
      <c r="I36" s="600">
        <v>2700</v>
      </c>
      <c r="J36" s="600">
        <v>3078</v>
      </c>
      <c r="K36" s="600">
        <v>2898.0085643773491</v>
      </c>
      <c r="L36" s="590">
        <v>6128.9</v>
      </c>
      <c r="M36" s="600">
        <v>2775.6</v>
      </c>
      <c r="N36" s="600">
        <v>3186</v>
      </c>
      <c r="O36" s="600">
        <v>2989.0867169511703</v>
      </c>
      <c r="P36" s="590">
        <v>10656.9</v>
      </c>
      <c r="S36" s="557"/>
      <c r="T36" s="557"/>
      <c r="U36" s="557"/>
      <c r="V36" s="557"/>
      <c r="W36" s="557"/>
      <c r="X36" s="557"/>
      <c r="Y36" s="557"/>
      <c r="Z36" s="557"/>
      <c r="AA36" s="557"/>
      <c r="AB36" s="557"/>
      <c r="AC36" s="557"/>
      <c r="AD36" s="557"/>
      <c r="AE36" s="557"/>
      <c r="AF36" s="557"/>
      <c r="AG36" s="557"/>
    </row>
    <row r="37" spans="2:33" ht="14.25" customHeight="1" x14ac:dyDescent="0.15">
      <c r="B37" s="598" t="s">
        <v>132</v>
      </c>
      <c r="C37" s="219"/>
      <c r="D37" s="220"/>
      <c r="E37" s="599"/>
      <c r="F37" s="590"/>
      <c r="G37" s="587"/>
      <c r="H37" s="590"/>
      <c r="I37" s="599"/>
      <c r="J37" s="590"/>
      <c r="K37" s="587"/>
      <c r="L37" s="590"/>
      <c r="M37" s="599"/>
      <c r="N37" s="590"/>
      <c r="O37" s="587"/>
      <c r="P37" s="590"/>
      <c r="S37" s="557"/>
      <c r="T37" s="557"/>
      <c r="U37" s="557"/>
      <c r="V37" s="557"/>
      <c r="W37" s="557"/>
      <c r="X37" s="557"/>
      <c r="Y37" s="557"/>
      <c r="Z37" s="557"/>
      <c r="AA37" s="557"/>
      <c r="AB37" s="557"/>
      <c r="AC37" s="557"/>
      <c r="AD37" s="557"/>
      <c r="AE37" s="557"/>
      <c r="AF37" s="557"/>
      <c r="AG37" s="557"/>
    </row>
    <row r="38" spans="2:33" ht="14.25" customHeight="1" x14ac:dyDescent="0.15">
      <c r="B38" s="608"/>
      <c r="C38" s="231"/>
      <c r="D38" s="232"/>
      <c r="E38" s="152"/>
      <c r="F38" s="153"/>
      <c r="G38" s="603"/>
      <c r="H38" s="594"/>
      <c r="I38" s="152"/>
      <c r="J38" s="153"/>
      <c r="K38" s="603"/>
      <c r="L38" s="594"/>
      <c r="M38" s="152"/>
      <c r="N38" s="153"/>
      <c r="O38" s="603"/>
      <c r="P38" s="594"/>
      <c r="S38" s="557"/>
      <c r="T38" s="557"/>
      <c r="U38" s="557"/>
      <c r="V38" s="557"/>
      <c r="W38" s="557"/>
      <c r="X38" s="557"/>
      <c r="Y38" s="557"/>
      <c r="Z38" s="557"/>
      <c r="AA38" s="557"/>
      <c r="AB38" s="557"/>
      <c r="AC38" s="557"/>
      <c r="AD38" s="557"/>
      <c r="AE38" s="557"/>
      <c r="AF38" s="557"/>
      <c r="AG38" s="557"/>
    </row>
    <row r="39" spans="2:33" x14ac:dyDescent="0.15">
      <c r="S39" s="557"/>
      <c r="T39" s="557"/>
      <c r="U39" s="557"/>
      <c r="V39" s="557"/>
      <c r="W39" s="557"/>
      <c r="X39" s="557"/>
      <c r="Y39" s="557"/>
      <c r="Z39" s="557"/>
      <c r="AA39" s="557"/>
      <c r="AB39" s="557"/>
      <c r="AC39" s="557"/>
      <c r="AD39" s="557"/>
      <c r="AE39" s="557"/>
      <c r="AF39" s="557"/>
      <c r="AG39" s="557"/>
    </row>
    <row r="40" spans="2:33" x14ac:dyDescent="0.15">
      <c r="P40" s="139"/>
      <c r="S40" s="557"/>
      <c r="T40" s="557"/>
      <c r="U40" s="557"/>
      <c r="V40" s="557"/>
      <c r="W40" s="557"/>
      <c r="X40" s="557"/>
      <c r="Y40" s="557"/>
      <c r="Z40" s="557"/>
      <c r="AA40" s="557"/>
      <c r="AB40" s="557"/>
      <c r="AC40" s="557"/>
      <c r="AD40" s="557"/>
      <c r="AE40" s="557"/>
      <c r="AF40" s="557"/>
      <c r="AG40" s="557"/>
    </row>
    <row r="41" spans="2:33" ht="13.5" x14ac:dyDescent="0.15">
      <c r="F41" s="183"/>
      <c r="G41" s="183"/>
      <c r="H41" s="183"/>
      <c r="I41" s="183"/>
      <c r="P41" s="139"/>
      <c r="S41" s="557"/>
      <c r="T41" s="557"/>
      <c r="U41" s="557"/>
      <c r="V41" s="557"/>
      <c r="W41" s="557"/>
      <c r="X41" s="557"/>
      <c r="Y41" s="557"/>
      <c r="Z41" s="557"/>
      <c r="AA41" s="557"/>
      <c r="AB41" s="557"/>
      <c r="AC41" s="557"/>
      <c r="AD41" s="557"/>
      <c r="AE41" s="557"/>
      <c r="AF41" s="557"/>
      <c r="AG41" s="557"/>
    </row>
    <row r="42" spans="2:33" ht="13.5" x14ac:dyDescent="0.15">
      <c r="E42" s="606"/>
      <c r="F42" s="183"/>
      <c r="G42" s="183"/>
      <c r="H42" s="183"/>
      <c r="I42" s="183"/>
      <c r="J42" s="606"/>
      <c r="K42" s="606"/>
      <c r="L42" s="606"/>
      <c r="M42" s="606"/>
      <c r="N42" s="606"/>
      <c r="O42" s="606"/>
      <c r="P42" s="139"/>
      <c r="S42" s="557"/>
      <c r="T42" s="557"/>
      <c r="U42" s="557"/>
      <c r="V42" s="557"/>
      <c r="W42" s="557"/>
      <c r="X42" s="557"/>
      <c r="Y42" s="557"/>
      <c r="Z42" s="557"/>
      <c r="AA42" s="557"/>
      <c r="AB42" s="557"/>
      <c r="AC42" s="557"/>
      <c r="AD42" s="557"/>
      <c r="AE42" s="557"/>
      <c r="AF42" s="557"/>
      <c r="AG42" s="557"/>
    </row>
    <row r="43" spans="2:33" ht="13.5" x14ac:dyDescent="0.15">
      <c r="F43" s="183"/>
      <c r="G43" s="183"/>
      <c r="H43" s="183"/>
      <c r="I43" s="183"/>
      <c r="P43" s="262"/>
      <c r="S43" s="557"/>
      <c r="T43" s="557"/>
      <c r="U43" s="557"/>
      <c r="V43" s="557"/>
      <c r="W43" s="557"/>
      <c r="X43" s="557"/>
      <c r="Y43" s="557"/>
      <c r="Z43" s="557"/>
      <c r="AA43" s="557"/>
      <c r="AB43" s="557"/>
      <c r="AC43" s="557"/>
      <c r="AD43" s="557"/>
      <c r="AE43" s="557"/>
      <c r="AF43" s="557"/>
      <c r="AG43" s="557"/>
    </row>
    <row r="44" spans="2:33" ht="13.5" x14ac:dyDescent="0.15">
      <c r="F44" s="183"/>
      <c r="G44" s="183"/>
      <c r="H44" s="183"/>
      <c r="I44" s="183"/>
      <c r="P44" s="262"/>
      <c r="S44" s="557"/>
      <c r="T44" s="557"/>
      <c r="U44" s="557"/>
      <c r="V44" s="557"/>
      <c r="W44" s="557"/>
      <c r="X44" s="557"/>
      <c r="Y44" s="557"/>
      <c r="Z44" s="557"/>
      <c r="AA44" s="557"/>
      <c r="AB44" s="557"/>
      <c r="AC44" s="557"/>
      <c r="AD44" s="557"/>
      <c r="AE44" s="557"/>
      <c r="AF44" s="557"/>
      <c r="AG44" s="557"/>
    </row>
    <row r="45" spans="2:33" x14ac:dyDescent="0.15">
      <c r="P45" s="139"/>
      <c r="S45" s="557"/>
      <c r="T45" s="557"/>
      <c r="U45" s="557"/>
      <c r="V45" s="557"/>
      <c r="W45" s="557"/>
      <c r="X45" s="557"/>
      <c r="Y45" s="557"/>
      <c r="Z45" s="557"/>
      <c r="AA45" s="557"/>
      <c r="AB45" s="557"/>
      <c r="AC45" s="557"/>
      <c r="AD45" s="557"/>
      <c r="AE45" s="557"/>
      <c r="AF45" s="557"/>
      <c r="AG45" s="557"/>
    </row>
    <row r="46" spans="2:33" x14ac:dyDescent="0.15">
      <c r="P46" s="139"/>
    </row>
    <row r="47" spans="2:33" x14ac:dyDescent="0.15">
      <c r="P47" s="587"/>
    </row>
    <row r="48" spans="2:33" x14ac:dyDescent="0.15">
      <c r="P48" s="587"/>
    </row>
    <row r="49" spans="16:16" x14ac:dyDescent="0.15">
      <c r="P49" s="587"/>
    </row>
  </sheetData>
  <mergeCells count="6">
    <mergeCell ref="V4:Y4"/>
    <mergeCell ref="Z4:AC4"/>
    <mergeCell ref="AD4:AG4"/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5"/>
  <sheetViews>
    <sheetView zoomScaleNormal="100" workbookViewId="0"/>
  </sheetViews>
  <sheetFormatPr defaultColWidth="7.5" defaultRowHeight="12" x14ac:dyDescent="0.15"/>
  <cols>
    <col min="1" max="1" width="1.25" style="558" customWidth="1"/>
    <col min="2" max="2" width="4.125" style="558" customWidth="1"/>
    <col min="3" max="3" width="3.125" style="558" customWidth="1"/>
    <col min="4" max="4" width="2.625" style="558" customWidth="1"/>
    <col min="5" max="7" width="5.875" style="558" customWidth="1"/>
    <col min="8" max="8" width="7.875" style="558" customWidth="1"/>
    <col min="9" max="11" width="5.875" style="558" customWidth="1"/>
    <col min="12" max="12" width="8" style="558" customWidth="1"/>
    <col min="13" max="15" width="5.875" style="558" customWidth="1"/>
    <col min="16" max="16" width="8" style="558" customWidth="1"/>
    <col min="17" max="19" width="5.875" style="558" customWidth="1"/>
    <col min="20" max="20" width="8" style="558" customWidth="1"/>
    <col min="21" max="23" width="5.875" style="558" customWidth="1"/>
    <col min="24" max="24" width="8" style="558" customWidth="1"/>
    <col min="25" max="16384" width="7.5" style="558"/>
  </cols>
  <sheetData>
    <row r="1" spans="2:50" x14ac:dyDescent="0.15">
      <c r="Z1" s="557"/>
      <c r="AA1" s="557"/>
      <c r="AB1" s="557"/>
      <c r="AC1" s="557"/>
      <c r="AD1" s="557"/>
      <c r="AE1" s="557"/>
      <c r="AF1" s="557"/>
      <c r="AG1" s="557"/>
      <c r="AH1" s="557"/>
      <c r="AI1" s="557"/>
      <c r="AJ1" s="557"/>
      <c r="AK1" s="557"/>
      <c r="AL1" s="557"/>
      <c r="AM1" s="557"/>
      <c r="AN1" s="557"/>
      <c r="AO1" s="557"/>
      <c r="AP1" s="557"/>
      <c r="AQ1" s="557"/>
      <c r="AR1" s="557"/>
      <c r="AS1" s="557"/>
      <c r="AT1" s="557"/>
      <c r="AU1" s="557"/>
      <c r="AV1" s="557"/>
      <c r="AW1" s="557"/>
      <c r="AX1" s="557"/>
    </row>
    <row r="2" spans="2:50" x14ac:dyDescent="0.15">
      <c r="Z2" s="557"/>
      <c r="AA2" s="557"/>
      <c r="AB2" s="557"/>
      <c r="AC2" s="557"/>
      <c r="AD2" s="557"/>
      <c r="AE2" s="557"/>
      <c r="AF2" s="557"/>
      <c r="AG2" s="557"/>
      <c r="AH2" s="557"/>
      <c r="AI2" s="557"/>
      <c r="AJ2" s="557"/>
      <c r="AK2" s="557"/>
      <c r="AL2" s="557"/>
      <c r="AM2" s="557"/>
      <c r="AN2" s="557"/>
      <c r="AO2" s="557"/>
      <c r="AP2" s="557"/>
      <c r="AQ2" s="557"/>
      <c r="AR2" s="557"/>
      <c r="AS2" s="557"/>
      <c r="AT2" s="557"/>
      <c r="AU2" s="557"/>
      <c r="AV2" s="557"/>
      <c r="AW2" s="557"/>
      <c r="AX2" s="557"/>
    </row>
    <row r="3" spans="2:50" x14ac:dyDescent="0.15">
      <c r="B3" s="558" t="s">
        <v>384</v>
      </c>
      <c r="Z3" s="557"/>
      <c r="AA3" s="557"/>
      <c r="AB3" s="557"/>
      <c r="AC3" s="557"/>
      <c r="AD3" s="557"/>
      <c r="AE3" s="557"/>
      <c r="AF3" s="557"/>
      <c r="AG3" s="557"/>
      <c r="AH3" s="557"/>
      <c r="AI3" s="557"/>
      <c r="AJ3" s="557"/>
      <c r="AK3" s="557"/>
      <c r="AL3" s="557"/>
      <c r="AM3" s="557"/>
      <c r="AN3" s="557"/>
      <c r="AO3" s="557"/>
      <c r="AP3" s="557"/>
      <c r="AQ3" s="557"/>
      <c r="AR3" s="557"/>
      <c r="AS3" s="557"/>
      <c r="AT3" s="557"/>
      <c r="AU3" s="557"/>
      <c r="AV3" s="557"/>
      <c r="AW3" s="557"/>
      <c r="AX3" s="557"/>
    </row>
    <row r="4" spans="2:50" x14ac:dyDescent="0.15">
      <c r="B4" s="557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X4" s="559" t="s">
        <v>227</v>
      </c>
      <c r="Z4" s="557"/>
      <c r="AA4" s="557"/>
      <c r="AB4" s="557"/>
      <c r="AC4" s="557"/>
      <c r="AD4" s="557"/>
      <c r="AE4" s="557"/>
      <c r="AF4" s="557"/>
      <c r="AG4" s="557"/>
      <c r="AH4" s="557"/>
      <c r="AI4" s="557"/>
      <c r="AJ4" s="557"/>
      <c r="AK4" s="557"/>
      <c r="AL4" s="557"/>
      <c r="AM4" s="557"/>
      <c r="AN4" s="557"/>
      <c r="AO4" s="557"/>
      <c r="AP4" s="557"/>
      <c r="AQ4" s="557"/>
      <c r="AR4" s="557"/>
      <c r="AS4" s="557"/>
      <c r="AT4" s="557"/>
      <c r="AU4" s="557"/>
      <c r="AV4" s="557"/>
      <c r="AW4" s="560"/>
      <c r="AX4" s="557"/>
    </row>
    <row r="5" spans="2:50" ht="8.25" customHeight="1" x14ac:dyDescent="0.15">
      <c r="B5" s="561"/>
      <c r="C5" s="561"/>
      <c r="D5" s="561"/>
      <c r="E5" s="561"/>
      <c r="F5" s="561"/>
      <c r="G5" s="561"/>
      <c r="H5" s="561"/>
      <c r="I5" s="561"/>
      <c r="J5" s="561"/>
      <c r="K5" s="561"/>
      <c r="L5" s="561"/>
      <c r="M5" s="561"/>
      <c r="Z5" s="557"/>
      <c r="AA5" s="557"/>
      <c r="AB5" s="557"/>
      <c r="AC5" s="557"/>
      <c r="AD5" s="557"/>
      <c r="AE5" s="557"/>
      <c r="AF5" s="557"/>
      <c r="AG5" s="557"/>
      <c r="AH5" s="557"/>
      <c r="AI5" s="557"/>
      <c r="AJ5" s="557"/>
      <c r="AK5" s="557"/>
      <c r="AL5" s="557"/>
      <c r="AM5" s="557"/>
      <c r="AN5" s="557"/>
      <c r="AO5" s="557"/>
      <c r="AP5" s="557"/>
      <c r="AQ5" s="557"/>
      <c r="AR5" s="557"/>
      <c r="AS5" s="557"/>
      <c r="AT5" s="557"/>
      <c r="AU5" s="557"/>
      <c r="AV5" s="557"/>
      <c r="AW5" s="557"/>
      <c r="AX5" s="557"/>
    </row>
    <row r="6" spans="2:50" ht="13.5" customHeight="1" x14ac:dyDescent="0.15">
      <c r="B6" s="582"/>
      <c r="C6" s="563" t="s">
        <v>90</v>
      </c>
      <c r="D6" s="564"/>
      <c r="E6" s="609" t="s">
        <v>94</v>
      </c>
      <c r="F6" s="566"/>
      <c r="G6" s="566"/>
      <c r="H6" s="567"/>
      <c r="I6" s="609" t="s">
        <v>107</v>
      </c>
      <c r="J6" s="566"/>
      <c r="K6" s="566"/>
      <c r="L6" s="567"/>
      <c r="M6" s="609" t="s">
        <v>109</v>
      </c>
      <c r="N6" s="566"/>
      <c r="O6" s="566"/>
      <c r="P6" s="567"/>
      <c r="Q6" s="609" t="s">
        <v>110</v>
      </c>
      <c r="R6" s="566"/>
      <c r="S6" s="566"/>
      <c r="T6" s="567"/>
      <c r="U6" s="609" t="s">
        <v>116</v>
      </c>
      <c r="V6" s="566"/>
      <c r="W6" s="566"/>
      <c r="X6" s="567"/>
      <c r="Z6" s="557"/>
      <c r="AA6" s="557"/>
      <c r="AB6" s="569"/>
      <c r="AC6" s="569"/>
      <c r="AD6" s="610"/>
      <c r="AE6" s="570"/>
      <c r="AF6" s="570"/>
      <c r="AG6" s="570"/>
      <c r="AH6" s="610"/>
      <c r="AI6" s="570"/>
      <c r="AJ6" s="570"/>
      <c r="AK6" s="570"/>
      <c r="AL6" s="610"/>
      <c r="AM6" s="570"/>
      <c r="AN6" s="570"/>
      <c r="AO6" s="570"/>
      <c r="AP6" s="610"/>
      <c r="AQ6" s="570"/>
      <c r="AR6" s="570"/>
      <c r="AS6" s="570"/>
      <c r="AT6" s="610"/>
      <c r="AU6" s="570"/>
      <c r="AV6" s="570"/>
      <c r="AW6" s="570"/>
      <c r="AX6" s="557"/>
    </row>
    <row r="7" spans="2:50" x14ac:dyDescent="0.15">
      <c r="B7" s="588" t="s">
        <v>96</v>
      </c>
      <c r="C7" s="557"/>
      <c r="D7" s="557"/>
      <c r="E7" s="574" t="s">
        <v>97</v>
      </c>
      <c r="F7" s="575" t="s">
        <v>98</v>
      </c>
      <c r="G7" s="576" t="s">
        <v>99</v>
      </c>
      <c r="H7" s="575" t="s">
        <v>100</v>
      </c>
      <c r="I7" s="172" t="s">
        <v>97</v>
      </c>
      <c r="J7" s="149" t="s">
        <v>98</v>
      </c>
      <c r="K7" s="155" t="s">
        <v>99</v>
      </c>
      <c r="L7" s="149" t="s">
        <v>100</v>
      </c>
      <c r="M7" s="172" t="s">
        <v>97</v>
      </c>
      <c r="N7" s="149" t="s">
        <v>98</v>
      </c>
      <c r="O7" s="155" t="s">
        <v>99</v>
      </c>
      <c r="P7" s="149" t="s">
        <v>100</v>
      </c>
      <c r="Q7" s="172" t="s">
        <v>97</v>
      </c>
      <c r="R7" s="149" t="s">
        <v>98</v>
      </c>
      <c r="S7" s="155" t="s">
        <v>99</v>
      </c>
      <c r="T7" s="149" t="s">
        <v>100</v>
      </c>
      <c r="U7" s="172" t="s">
        <v>97</v>
      </c>
      <c r="V7" s="149" t="s">
        <v>98</v>
      </c>
      <c r="W7" s="155" t="s">
        <v>99</v>
      </c>
      <c r="X7" s="149" t="s">
        <v>100</v>
      </c>
      <c r="Z7" s="557"/>
      <c r="AA7" s="557"/>
      <c r="AB7" s="557"/>
      <c r="AC7" s="557"/>
      <c r="AD7" s="570"/>
      <c r="AE7" s="570"/>
      <c r="AF7" s="570"/>
      <c r="AG7" s="570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557"/>
    </row>
    <row r="8" spans="2:50" x14ac:dyDescent="0.15">
      <c r="B8" s="592"/>
      <c r="C8" s="561"/>
      <c r="D8" s="561"/>
      <c r="E8" s="579"/>
      <c r="F8" s="580"/>
      <c r="G8" s="581" t="s">
        <v>101</v>
      </c>
      <c r="H8" s="580"/>
      <c r="I8" s="152"/>
      <c r="J8" s="153"/>
      <c r="K8" s="154" t="s">
        <v>101</v>
      </c>
      <c r="L8" s="153"/>
      <c r="M8" s="152"/>
      <c r="N8" s="153"/>
      <c r="O8" s="154" t="s">
        <v>101</v>
      </c>
      <c r="P8" s="153"/>
      <c r="Q8" s="152"/>
      <c r="R8" s="153"/>
      <c r="S8" s="154" t="s">
        <v>101</v>
      </c>
      <c r="T8" s="153"/>
      <c r="U8" s="152"/>
      <c r="V8" s="153"/>
      <c r="W8" s="154" t="s">
        <v>101</v>
      </c>
      <c r="X8" s="153"/>
      <c r="Z8" s="557"/>
      <c r="AA8" s="557"/>
      <c r="AB8" s="557"/>
      <c r="AC8" s="557"/>
      <c r="AD8" s="570"/>
      <c r="AE8" s="570"/>
      <c r="AF8" s="570"/>
      <c r="AG8" s="570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557"/>
    </row>
    <row r="9" spans="2:50" ht="12" customHeight="1" x14ac:dyDescent="0.15">
      <c r="B9" s="582" t="s">
        <v>375</v>
      </c>
      <c r="C9" s="583">
        <v>21</v>
      </c>
      <c r="D9" s="583" t="s">
        <v>376</v>
      </c>
      <c r="E9" s="290">
        <v>2100</v>
      </c>
      <c r="F9" s="291">
        <v>2940</v>
      </c>
      <c r="G9" s="292">
        <v>2424</v>
      </c>
      <c r="H9" s="291">
        <v>21615</v>
      </c>
      <c r="I9" s="290">
        <v>4200</v>
      </c>
      <c r="J9" s="291">
        <v>5670</v>
      </c>
      <c r="K9" s="292">
        <v>5062</v>
      </c>
      <c r="L9" s="291">
        <v>29480</v>
      </c>
      <c r="M9" s="290">
        <v>1785</v>
      </c>
      <c r="N9" s="291">
        <v>2835</v>
      </c>
      <c r="O9" s="292">
        <v>2249</v>
      </c>
      <c r="P9" s="291">
        <v>76748</v>
      </c>
      <c r="Q9" s="290">
        <v>1890</v>
      </c>
      <c r="R9" s="291">
        <v>2835</v>
      </c>
      <c r="S9" s="292">
        <v>2489</v>
      </c>
      <c r="T9" s="291">
        <v>75294</v>
      </c>
      <c r="U9" s="290">
        <v>1890</v>
      </c>
      <c r="V9" s="291">
        <v>2888</v>
      </c>
      <c r="W9" s="292">
        <v>2528</v>
      </c>
      <c r="X9" s="291">
        <v>66924</v>
      </c>
      <c r="Z9" s="557"/>
      <c r="AA9" s="557"/>
      <c r="AB9" s="570"/>
      <c r="AC9" s="557"/>
      <c r="AD9" s="611"/>
      <c r="AE9" s="611"/>
      <c r="AF9" s="611"/>
      <c r="AG9" s="611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557"/>
    </row>
    <row r="10" spans="2:50" x14ac:dyDescent="0.15">
      <c r="B10" s="588"/>
      <c r="C10" s="557">
        <v>22</v>
      </c>
      <c r="D10" s="589"/>
      <c r="E10" s="179">
        <v>2073</v>
      </c>
      <c r="F10" s="179">
        <v>2940</v>
      </c>
      <c r="G10" s="179">
        <v>2466</v>
      </c>
      <c r="H10" s="179">
        <v>21003</v>
      </c>
      <c r="I10" s="179">
        <v>4515</v>
      </c>
      <c r="J10" s="179">
        <v>5796</v>
      </c>
      <c r="K10" s="179">
        <v>5055</v>
      </c>
      <c r="L10" s="179">
        <v>19719</v>
      </c>
      <c r="M10" s="179">
        <v>1838</v>
      </c>
      <c r="N10" s="179">
        <v>2625</v>
      </c>
      <c r="O10" s="179">
        <v>2186</v>
      </c>
      <c r="P10" s="179">
        <v>76431</v>
      </c>
      <c r="Q10" s="179">
        <v>1953</v>
      </c>
      <c r="R10" s="179">
        <v>2730</v>
      </c>
      <c r="S10" s="179">
        <v>2416</v>
      </c>
      <c r="T10" s="179">
        <v>69842</v>
      </c>
      <c r="U10" s="179">
        <v>1953</v>
      </c>
      <c r="V10" s="179">
        <v>2783</v>
      </c>
      <c r="W10" s="179">
        <v>2434</v>
      </c>
      <c r="X10" s="255">
        <v>64391</v>
      </c>
      <c r="Z10" s="557"/>
      <c r="AA10" s="557"/>
      <c r="AB10" s="570"/>
      <c r="AC10" s="557"/>
      <c r="AD10" s="139"/>
      <c r="AE10" s="139"/>
      <c r="AF10" s="139"/>
      <c r="AG10" s="611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557"/>
    </row>
    <row r="11" spans="2:50" x14ac:dyDescent="0.15">
      <c r="B11" s="588"/>
      <c r="C11" s="557">
        <v>23</v>
      </c>
      <c r="D11" s="589"/>
      <c r="E11" s="283">
        <v>2089.5</v>
      </c>
      <c r="F11" s="283">
        <v>2730</v>
      </c>
      <c r="G11" s="283">
        <v>2089.5</v>
      </c>
      <c r="H11" s="283">
        <v>2730</v>
      </c>
      <c r="I11" s="612">
        <v>4305</v>
      </c>
      <c r="J11" s="283">
        <v>5407.5</v>
      </c>
      <c r="K11" s="283">
        <v>4903.4917564299858</v>
      </c>
      <c r="L11" s="283">
        <v>12927.199999999999</v>
      </c>
      <c r="M11" s="283">
        <v>1890</v>
      </c>
      <c r="N11" s="283">
        <v>2572.5</v>
      </c>
      <c r="O11" s="283">
        <v>2216.2496607749877</v>
      </c>
      <c r="P11" s="283">
        <v>59140.9</v>
      </c>
      <c r="Q11" s="283">
        <v>2100</v>
      </c>
      <c r="R11" s="283">
        <v>2730</v>
      </c>
      <c r="S11" s="283">
        <v>2431.6976040097343</v>
      </c>
      <c r="T11" s="283">
        <v>49846.100000000006</v>
      </c>
      <c r="U11" s="283">
        <v>2100</v>
      </c>
      <c r="V11" s="283">
        <v>2730</v>
      </c>
      <c r="W11" s="283">
        <v>2423.7739468536602</v>
      </c>
      <c r="X11" s="551">
        <v>55488.800000000003</v>
      </c>
      <c r="Z11" s="557"/>
      <c r="AA11" s="557"/>
      <c r="AB11" s="570"/>
      <c r="AC11" s="557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557"/>
    </row>
    <row r="12" spans="2:50" x14ac:dyDescent="0.15">
      <c r="B12" s="588"/>
      <c r="C12" s="557">
        <v>24</v>
      </c>
      <c r="D12" s="589"/>
      <c r="E12" s="164">
        <v>1890</v>
      </c>
      <c r="F12" s="164">
        <v>2782.5</v>
      </c>
      <c r="G12" s="164">
        <v>2227.9975020815987</v>
      </c>
      <c r="H12" s="164">
        <v>7578.6</v>
      </c>
      <c r="I12" s="380">
        <v>4935</v>
      </c>
      <c r="J12" s="164">
        <v>6615</v>
      </c>
      <c r="K12" s="164">
        <v>5476.5482183397489</v>
      </c>
      <c r="L12" s="164">
        <v>5339.4</v>
      </c>
      <c r="M12" s="164">
        <v>1785</v>
      </c>
      <c r="N12" s="164">
        <v>2940</v>
      </c>
      <c r="O12" s="164">
        <v>2064.3744037435581</v>
      </c>
      <c r="P12" s="164">
        <v>65279.899999999994</v>
      </c>
      <c r="Q12" s="164">
        <v>1785</v>
      </c>
      <c r="R12" s="164">
        <v>2940</v>
      </c>
      <c r="S12" s="164">
        <v>2211.8002713916499</v>
      </c>
      <c r="T12" s="164">
        <v>57144.999999999985</v>
      </c>
      <c r="U12" s="164">
        <v>1785</v>
      </c>
      <c r="V12" s="164">
        <v>2940</v>
      </c>
      <c r="W12" s="164">
        <v>2234.0086638777334</v>
      </c>
      <c r="X12" s="165">
        <v>62456.100000000006</v>
      </c>
      <c r="Z12" s="557"/>
      <c r="AA12" s="557"/>
      <c r="AB12" s="570"/>
      <c r="AC12" s="557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557"/>
    </row>
    <row r="13" spans="2:50" x14ac:dyDescent="0.15">
      <c r="B13" s="592"/>
      <c r="C13" s="561">
        <v>25</v>
      </c>
      <c r="D13" s="593"/>
      <c r="E13" s="167">
        <v>2604</v>
      </c>
      <c r="F13" s="167">
        <v>2677.5</v>
      </c>
      <c r="G13" s="167">
        <v>2624.3453237410072</v>
      </c>
      <c r="H13" s="167">
        <v>3924.1</v>
      </c>
      <c r="I13" s="265">
        <v>4725</v>
      </c>
      <c r="J13" s="167">
        <v>7350</v>
      </c>
      <c r="K13" s="167">
        <v>6305.0862929816303</v>
      </c>
      <c r="L13" s="167">
        <v>5340.8</v>
      </c>
      <c r="M13" s="167">
        <v>1890</v>
      </c>
      <c r="N13" s="167">
        <v>3255</v>
      </c>
      <c r="O13" s="167">
        <v>2531.5283309937417</v>
      </c>
      <c r="P13" s="167">
        <v>62994.7</v>
      </c>
      <c r="Q13" s="167">
        <v>1890</v>
      </c>
      <c r="R13" s="167">
        <v>3675</v>
      </c>
      <c r="S13" s="167">
        <v>2714.5652375658678</v>
      </c>
      <c r="T13" s="167">
        <v>54874.7</v>
      </c>
      <c r="U13" s="167">
        <v>1890</v>
      </c>
      <c r="V13" s="167">
        <v>3675</v>
      </c>
      <c r="W13" s="167">
        <v>2739.8500550463582</v>
      </c>
      <c r="X13" s="168">
        <v>59888.1</v>
      </c>
      <c r="Z13" s="557"/>
      <c r="AA13" s="557"/>
      <c r="AB13" s="570"/>
      <c r="AC13" s="557"/>
      <c r="AD13" s="312"/>
      <c r="AE13" s="312"/>
      <c r="AF13" s="312"/>
      <c r="AG13" s="312"/>
      <c r="AH13" s="491"/>
      <c r="AI13" s="312"/>
      <c r="AJ13" s="312"/>
      <c r="AK13" s="312"/>
      <c r="AL13" s="312"/>
      <c r="AM13" s="312"/>
      <c r="AN13" s="312"/>
      <c r="AO13" s="312"/>
      <c r="AP13" s="312"/>
      <c r="AQ13" s="312"/>
      <c r="AR13" s="312"/>
      <c r="AS13" s="312"/>
      <c r="AT13" s="312"/>
      <c r="AU13" s="312"/>
      <c r="AV13" s="312"/>
      <c r="AW13" s="312"/>
      <c r="AX13" s="557"/>
    </row>
    <row r="14" spans="2:50" x14ac:dyDescent="0.15">
      <c r="B14" s="159"/>
      <c r="C14" s="144">
        <v>5</v>
      </c>
      <c r="D14" s="160"/>
      <c r="E14" s="131">
        <v>2625</v>
      </c>
      <c r="F14" s="131">
        <v>2625</v>
      </c>
      <c r="G14" s="131">
        <v>2625</v>
      </c>
      <c r="H14" s="131">
        <v>194.1</v>
      </c>
      <c r="I14" s="131">
        <v>4725</v>
      </c>
      <c r="J14" s="131">
        <v>7350</v>
      </c>
      <c r="K14" s="131">
        <v>6037.4475873544088</v>
      </c>
      <c r="L14" s="131">
        <v>360.6</v>
      </c>
      <c r="M14" s="179">
        <v>2205</v>
      </c>
      <c r="N14" s="179">
        <v>2730</v>
      </c>
      <c r="O14" s="179">
        <v>2482.1064910630289</v>
      </c>
      <c r="P14" s="179">
        <v>5591</v>
      </c>
      <c r="Q14" s="179">
        <v>2415</v>
      </c>
      <c r="R14" s="179">
        <v>3045</v>
      </c>
      <c r="S14" s="179">
        <v>2658.140325657258</v>
      </c>
      <c r="T14" s="179">
        <v>5505.5</v>
      </c>
      <c r="U14" s="179">
        <v>2415</v>
      </c>
      <c r="V14" s="179">
        <v>3045</v>
      </c>
      <c r="W14" s="179">
        <v>2659.8663172288061</v>
      </c>
      <c r="X14" s="255">
        <v>5715.4</v>
      </c>
      <c r="Z14" s="557"/>
      <c r="AA14" s="557"/>
      <c r="AB14" s="557"/>
      <c r="AC14" s="557"/>
      <c r="AD14" s="557"/>
      <c r="AE14" s="613"/>
      <c r="AF14" s="557"/>
      <c r="AG14" s="613"/>
      <c r="AH14" s="557"/>
      <c r="AI14" s="613"/>
      <c r="AJ14" s="557"/>
      <c r="AK14" s="613"/>
      <c r="AL14" s="607"/>
      <c r="AM14" s="607"/>
      <c r="AN14" s="557"/>
      <c r="AO14" s="607"/>
      <c r="AP14" s="607"/>
      <c r="AQ14" s="607"/>
      <c r="AR14" s="557"/>
      <c r="AS14" s="607"/>
      <c r="AT14" s="607"/>
      <c r="AU14" s="607"/>
      <c r="AV14" s="557"/>
      <c r="AW14" s="607"/>
      <c r="AX14" s="557"/>
    </row>
    <row r="15" spans="2:50" x14ac:dyDescent="0.15">
      <c r="B15" s="159"/>
      <c r="C15" s="144">
        <v>6</v>
      </c>
      <c r="D15" s="160"/>
      <c r="E15" s="131">
        <v>2604</v>
      </c>
      <c r="F15" s="131">
        <v>2604</v>
      </c>
      <c r="G15" s="131">
        <v>2604</v>
      </c>
      <c r="H15" s="131">
        <v>338.9</v>
      </c>
      <c r="I15" s="131">
        <v>0</v>
      </c>
      <c r="J15" s="131">
        <v>0</v>
      </c>
      <c r="K15" s="131">
        <v>0</v>
      </c>
      <c r="L15" s="131">
        <v>75.3</v>
      </c>
      <c r="M15" s="179">
        <v>2205</v>
      </c>
      <c r="N15" s="179">
        <v>2782.5</v>
      </c>
      <c r="O15" s="179">
        <v>2518.1906164757233</v>
      </c>
      <c r="P15" s="179">
        <v>4222.3</v>
      </c>
      <c r="Q15" s="179">
        <v>2520</v>
      </c>
      <c r="R15" s="179">
        <v>3150</v>
      </c>
      <c r="S15" s="179">
        <v>2711.6743021905413</v>
      </c>
      <c r="T15" s="179">
        <v>3794.3</v>
      </c>
      <c r="U15" s="179">
        <v>2520</v>
      </c>
      <c r="V15" s="179">
        <v>3255</v>
      </c>
      <c r="W15" s="179">
        <v>2743.6434256606176</v>
      </c>
      <c r="X15" s="255">
        <v>4320</v>
      </c>
      <c r="Z15" s="557"/>
      <c r="AA15" s="557"/>
      <c r="AB15" s="557"/>
      <c r="AC15" s="557"/>
      <c r="AD15" s="557"/>
      <c r="AE15" s="613"/>
      <c r="AF15" s="557"/>
      <c r="AG15" s="613"/>
      <c r="AH15" s="557"/>
      <c r="AI15" s="613"/>
      <c r="AJ15" s="557"/>
      <c r="AK15" s="613"/>
      <c r="AL15" s="607"/>
      <c r="AM15" s="607"/>
      <c r="AN15" s="557"/>
      <c r="AO15" s="607"/>
      <c r="AP15" s="607"/>
      <c r="AQ15" s="607"/>
      <c r="AR15" s="557"/>
      <c r="AS15" s="607"/>
      <c r="AT15" s="607"/>
      <c r="AU15" s="607"/>
      <c r="AV15" s="557"/>
      <c r="AW15" s="607"/>
      <c r="AX15" s="557"/>
    </row>
    <row r="16" spans="2:50" x14ac:dyDescent="0.15">
      <c r="B16" s="159"/>
      <c r="C16" s="144">
        <v>7</v>
      </c>
      <c r="D16" s="160"/>
      <c r="E16" s="131">
        <v>2677.5</v>
      </c>
      <c r="F16" s="131">
        <v>2677.5</v>
      </c>
      <c r="G16" s="131">
        <v>2677.5</v>
      </c>
      <c r="H16" s="131">
        <v>55</v>
      </c>
      <c r="I16" s="131">
        <v>6090</v>
      </c>
      <c r="J16" s="131">
        <v>6090</v>
      </c>
      <c r="K16" s="131">
        <v>6090</v>
      </c>
      <c r="L16" s="131">
        <v>228.2</v>
      </c>
      <c r="M16" s="179">
        <v>2205</v>
      </c>
      <c r="N16" s="179">
        <v>2835</v>
      </c>
      <c r="O16" s="179">
        <v>2510.8270492810598</v>
      </c>
      <c r="P16" s="179">
        <v>6056.2</v>
      </c>
      <c r="Q16" s="179">
        <v>2467.5</v>
      </c>
      <c r="R16" s="179">
        <v>3255</v>
      </c>
      <c r="S16" s="179">
        <v>2696.9076371943302</v>
      </c>
      <c r="T16" s="179">
        <v>5296.7</v>
      </c>
      <c r="U16" s="179">
        <v>2467.5</v>
      </c>
      <c r="V16" s="179">
        <v>3255</v>
      </c>
      <c r="W16" s="179">
        <v>2740.3552957202864</v>
      </c>
      <c r="X16" s="255">
        <v>5622.5</v>
      </c>
      <c r="Z16" s="557"/>
      <c r="AA16" s="557"/>
      <c r="AB16" s="557"/>
      <c r="AC16" s="557"/>
      <c r="AD16" s="557"/>
      <c r="AE16" s="613"/>
      <c r="AF16" s="557"/>
      <c r="AG16" s="613"/>
      <c r="AH16" s="557"/>
      <c r="AI16" s="613"/>
      <c r="AJ16" s="557"/>
      <c r="AK16" s="613"/>
      <c r="AL16" s="607"/>
      <c r="AM16" s="607"/>
      <c r="AN16" s="557"/>
      <c r="AO16" s="607"/>
      <c r="AP16" s="607"/>
      <c r="AQ16" s="607"/>
      <c r="AR16" s="557"/>
      <c r="AS16" s="607"/>
      <c r="AT16" s="607"/>
      <c r="AU16" s="607"/>
      <c r="AV16" s="557"/>
      <c r="AW16" s="607"/>
      <c r="AX16" s="557"/>
    </row>
    <row r="17" spans="2:50" x14ac:dyDescent="0.15">
      <c r="B17" s="159"/>
      <c r="C17" s="144">
        <v>8</v>
      </c>
      <c r="D17" s="160"/>
      <c r="E17" s="131">
        <v>0</v>
      </c>
      <c r="F17" s="131">
        <v>0</v>
      </c>
      <c r="G17" s="131">
        <v>0</v>
      </c>
      <c r="H17" s="131">
        <v>0</v>
      </c>
      <c r="I17" s="131">
        <v>6090</v>
      </c>
      <c r="J17" s="131">
        <v>6090</v>
      </c>
      <c r="K17" s="131">
        <v>6090</v>
      </c>
      <c r="L17" s="131">
        <v>547.6</v>
      </c>
      <c r="M17" s="179">
        <v>2205</v>
      </c>
      <c r="N17" s="179">
        <v>2782.5</v>
      </c>
      <c r="O17" s="179">
        <v>2509.4136364981223</v>
      </c>
      <c r="P17" s="179">
        <v>4970.6000000000004</v>
      </c>
      <c r="Q17" s="179">
        <v>2467.5</v>
      </c>
      <c r="R17" s="179">
        <v>3255</v>
      </c>
      <c r="S17" s="255">
        <v>2742.1456767177997</v>
      </c>
      <c r="T17" s="179">
        <v>4876.1000000000004</v>
      </c>
      <c r="U17" s="179">
        <v>2467.5</v>
      </c>
      <c r="V17" s="179">
        <v>3255</v>
      </c>
      <c r="W17" s="179">
        <v>2766.2241103065776</v>
      </c>
      <c r="X17" s="255">
        <v>4264.2</v>
      </c>
      <c r="Z17" s="557"/>
      <c r="AA17" s="557"/>
      <c r="AB17" s="557"/>
      <c r="AC17" s="557"/>
      <c r="AD17" s="557"/>
      <c r="AE17" s="613"/>
      <c r="AF17" s="557"/>
      <c r="AG17" s="613"/>
      <c r="AH17" s="557"/>
      <c r="AI17" s="613"/>
      <c r="AJ17" s="557"/>
      <c r="AK17" s="613"/>
      <c r="AL17" s="607"/>
      <c r="AM17" s="607"/>
      <c r="AN17" s="557"/>
      <c r="AO17" s="607"/>
      <c r="AP17" s="607"/>
      <c r="AQ17" s="607"/>
      <c r="AR17" s="557"/>
      <c r="AS17" s="607"/>
      <c r="AT17" s="607"/>
      <c r="AU17" s="607"/>
      <c r="AV17" s="557"/>
      <c r="AW17" s="607"/>
      <c r="AX17" s="557"/>
    </row>
    <row r="18" spans="2:50" x14ac:dyDescent="0.15">
      <c r="B18" s="159"/>
      <c r="C18" s="144">
        <v>9</v>
      </c>
      <c r="D18" s="160"/>
      <c r="E18" s="131">
        <v>0</v>
      </c>
      <c r="F18" s="131">
        <v>0</v>
      </c>
      <c r="G18" s="131">
        <v>0</v>
      </c>
      <c r="H18" s="131">
        <v>0</v>
      </c>
      <c r="I18" s="131">
        <v>0</v>
      </c>
      <c r="J18" s="131">
        <v>0</v>
      </c>
      <c r="K18" s="131">
        <v>0</v>
      </c>
      <c r="L18" s="131">
        <v>299.2</v>
      </c>
      <c r="M18" s="179">
        <v>2205</v>
      </c>
      <c r="N18" s="179">
        <v>2835</v>
      </c>
      <c r="O18" s="179">
        <v>2555.2961967097099</v>
      </c>
      <c r="P18" s="179">
        <v>4085.7</v>
      </c>
      <c r="Q18" s="179">
        <v>2572.5</v>
      </c>
      <c r="R18" s="179">
        <v>3412.5</v>
      </c>
      <c r="S18" s="179">
        <v>2835.089371069183</v>
      </c>
      <c r="T18" s="179">
        <v>3721.8</v>
      </c>
      <c r="U18" s="179">
        <v>2572.5</v>
      </c>
      <c r="V18" s="179">
        <v>3412.5</v>
      </c>
      <c r="W18" s="179">
        <v>2876.5861009174323</v>
      </c>
      <c r="X18" s="255">
        <v>4221.3</v>
      </c>
      <c r="Z18" s="557"/>
      <c r="AA18" s="557"/>
      <c r="AB18" s="557"/>
      <c r="AC18" s="557"/>
      <c r="AD18" s="557"/>
      <c r="AE18" s="613"/>
      <c r="AF18" s="557"/>
      <c r="AG18" s="613"/>
      <c r="AH18" s="557"/>
      <c r="AI18" s="613"/>
      <c r="AJ18" s="557"/>
      <c r="AK18" s="613"/>
      <c r="AL18" s="607"/>
      <c r="AM18" s="607"/>
      <c r="AN18" s="557"/>
      <c r="AO18" s="607"/>
      <c r="AP18" s="607"/>
      <c r="AQ18" s="607"/>
      <c r="AR18" s="557"/>
      <c r="AS18" s="607"/>
      <c r="AT18" s="607"/>
      <c r="AU18" s="607"/>
      <c r="AV18" s="557"/>
      <c r="AW18" s="607"/>
      <c r="AX18" s="557"/>
    </row>
    <row r="19" spans="2:50" x14ac:dyDescent="0.15">
      <c r="B19" s="159"/>
      <c r="C19" s="144">
        <v>10</v>
      </c>
      <c r="D19" s="160"/>
      <c r="E19" s="131">
        <v>0</v>
      </c>
      <c r="F19" s="131">
        <v>0</v>
      </c>
      <c r="G19" s="131">
        <v>0</v>
      </c>
      <c r="H19" s="131">
        <v>0</v>
      </c>
      <c r="I19" s="131">
        <v>6200.25</v>
      </c>
      <c r="J19" s="131">
        <v>6200.25</v>
      </c>
      <c r="K19" s="131">
        <v>6200.5528846153838</v>
      </c>
      <c r="L19" s="131">
        <v>260.3</v>
      </c>
      <c r="M19" s="179">
        <v>2205</v>
      </c>
      <c r="N19" s="179">
        <v>2953.65</v>
      </c>
      <c r="O19" s="179">
        <v>2618.2328076958197</v>
      </c>
      <c r="P19" s="179">
        <v>4153.5</v>
      </c>
      <c r="Q19" s="179">
        <v>2572.5</v>
      </c>
      <c r="R19" s="179">
        <v>3360</v>
      </c>
      <c r="S19" s="179">
        <v>2856.1778482210434</v>
      </c>
      <c r="T19" s="179">
        <v>3567.7</v>
      </c>
      <c r="U19" s="179">
        <v>2572.5</v>
      </c>
      <c r="V19" s="179">
        <v>3360</v>
      </c>
      <c r="W19" s="179">
        <v>2900.2572872821706</v>
      </c>
      <c r="X19" s="255">
        <v>3710.2</v>
      </c>
      <c r="Z19" s="557"/>
      <c r="AA19" s="557"/>
      <c r="AB19" s="557"/>
      <c r="AC19" s="557"/>
      <c r="AD19" s="557"/>
      <c r="AE19" s="613"/>
      <c r="AF19" s="557"/>
      <c r="AG19" s="613"/>
      <c r="AH19" s="557"/>
      <c r="AI19" s="613"/>
      <c r="AJ19" s="557"/>
      <c r="AK19" s="613"/>
      <c r="AL19" s="607"/>
      <c r="AM19" s="607"/>
      <c r="AN19" s="557"/>
      <c r="AO19" s="607"/>
      <c r="AP19" s="607"/>
      <c r="AQ19" s="607"/>
      <c r="AR19" s="557"/>
      <c r="AS19" s="607"/>
      <c r="AT19" s="607"/>
      <c r="AU19" s="607"/>
      <c r="AV19" s="557"/>
      <c r="AW19" s="607"/>
      <c r="AX19" s="557"/>
    </row>
    <row r="20" spans="2:50" x14ac:dyDescent="0.15">
      <c r="B20" s="159"/>
      <c r="C20" s="144">
        <v>11</v>
      </c>
      <c r="D20" s="160"/>
      <c r="E20" s="131">
        <v>0</v>
      </c>
      <c r="F20" s="131">
        <v>0</v>
      </c>
      <c r="G20" s="131">
        <v>0</v>
      </c>
      <c r="H20" s="131">
        <v>38.299999999999997</v>
      </c>
      <c r="I20" s="131">
        <v>5985</v>
      </c>
      <c r="J20" s="131">
        <v>6510</v>
      </c>
      <c r="K20" s="131">
        <v>6183.4714003944782</v>
      </c>
      <c r="L20" s="131">
        <v>254.1</v>
      </c>
      <c r="M20" s="179">
        <v>2310</v>
      </c>
      <c r="N20" s="179">
        <v>3045</v>
      </c>
      <c r="O20" s="179">
        <v>2669.3362347393586</v>
      </c>
      <c r="P20" s="179">
        <v>4100.2</v>
      </c>
      <c r="Q20" s="179">
        <v>2625</v>
      </c>
      <c r="R20" s="179">
        <v>3465</v>
      </c>
      <c r="S20" s="179">
        <v>2925.1377136752139</v>
      </c>
      <c r="T20" s="179">
        <v>3487.6</v>
      </c>
      <c r="U20" s="179">
        <v>2625</v>
      </c>
      <c r="V20" s="179">
        <v>3465</v>
      </c>
      <c r="W20" s="179">
        <v>2936.5191879953632</v>
      </c>
      <c r="X20" s="255">
        <v>3971</v>
      </c>
      <c r="Z20" s="557"/>
      <c r="AA20" s="557"/>
      <c r="AB20" s="557"/>
      <c r="AC20" s="557"/>
      <c r="AD20" s="557"/>
      <c r="AE20" s="613"/>
      <c r="AF20" s="557"/>
      <c r="AG20" s="613"/>
      <c r="AH20" s="557"/>
      <c r="AI20" s="613"/>
      <c r="AJ20" s="557"/>
      <c r="AK20" s="613"/>
      <c r="AL20" s="607"/>
      <c r="AM20" s="607"/>
      <c r="AN20" s="557"/>
      <c r="AO20" s="607"/>
      <c r="AP20" s="607"/>
      <c r="AQ20" s="607"/>
      <c r="AR20" s="557"/>
      <c r="AS20" s="607"/>
      <c r="AT20" s="607"/>
      <c r="AU20" s="607"/>
      <c r="AV20" s="557"/>
      <c r="AW20" s="607"/>
      <c r="AX20" s="557"/>
    </row>
    <row r="21" spans="2:50" x14ac:dyDescent="0.15">
      <c r="B21" s="159"/>
      <c r="C21" s="144">
        <v>12</v>
      </c>
      <c r="D21" s="160"/>
      <c r="E21" s="131">
        <v>0</v>
      </c>
      <c r="F21" s="131">
        <v>0</v>
      </c>
      <c r="G21" s="131">
        <v>0</v>
      </c>
      <c r="H21" s="131">
        <v>159.30000000000001</v>
      </c>
      <c r="I21" s="131">
        <v>5985</v>
      </c>
      <c r="J21" s="131">
        <v>6720</v>
      </c>
      <c r="K21" s="131">
        <v>6516.4459253230243</v>
      </c>
      <c r="L21" s="131">
        <v>1099.8</v>
      </c>
      <c r="M21" s="179">
        <v>2205</v>
      </c>
      <c r="N21" s="179">
        <v>3255</v>
      </c>
      <c r="O21" s="179">
        <v>2814.5203506005123</v>
      </c>
      <c r="P21" s="179">
        <v>6436.7</v>
      </c>
      <c r="Q21" s="179">
        <v>2625</v>
      </c>
      <c r="R21" s="179">
        <v>3675</v>
      </c>
      <c r="S21" s="179">
        <v>3059.8675112077181</v>
      </c>
      <c r="T21" s="179">
        <v>4905.7</v>
      </c>
      <c r="U21" s="179">
        <v>2625</v>
      </c>
      <c r="V21" s="179">
        <v>3675</v>
      </c>
      <c r="W21" s="179">
        <v>3024.6072183070232</v>
      </c>
      <c r="X21" s="255">
        <v>6814.2</v>
      </c>
      <c r="Z21" s="557"/>
      <c r="AA21" s="557"/>
      <c r="AB21" s="557"/>
      <c r="AC21" s="557"/>
      <c r="AD21" s="557"/>
      <c r="AE21" s="613"/>
      <c r="AF21" s="557"/>
      <c r="AG21" s="613"/>
      <c r="AH21" s="557"/>
      <c r="AI21" s="613"/>
      <c r="AJ21" s="557"/>
      <c r="AK21" s="613"/>
      <c r="AL21" s="607"/>
      <c r="AM21" s="607"/>
      <c r="AN21" s="557"/>
      <c r="AO21" s="607"/>
      <c r="AP21" s="607"/>
      <c r="AQ21" s="607"/>
      <c r="AR21" s="557"/>
      <c r="AS21" s="607"/>
      <c r="AT21" s="607"/>
      <c r="AU21" s="607"/>
      <c r="AV21" s="557"/>
      <c r="AW21" s="607"/>
      <c r="AX21" s="557"/>
    </row>
    <row r="22" spans="2:50" x14ac:dyDescent="0.15">
      <c r="B22" s="159" t="s">
        <v>377</v>
      </c>
      <c r="C22" s="144">
        <v>1</v>
      </c>
      <c r="D22" s="160" t="s">
        <v>385</v>
      </c>
      <c r="E22" s="131">
        <v>2782.5</v>
      </c>
      <c r="F22" s="131">
        <v>2782.5</v>
      </c>
      <c r="G22" s="131">
        <v>2782.5000000000005</v>
      </c>
      <c r="H22" s="131">
        <v>1482.4</v>
      </c>
      <c r="I22" s="131">
        <v>6300</v>
      </c>
      <c r="J22" s="131">
        <v>6300</v>
      </c>
      <c r="K22" s="131">
        <v>6300</v>
      </c>
      <c r="L22" s="131">
        <v>329.5</v>
      </c>
      <c r="M22" s="179">
        <v>2415</v>
      </c>
      <c r="N22" s="179">
        <v>3150</v>
      </c>
      <c r="O22" s="179">
        <v>2781.4606961685995</v>
      </c>
      <c r="P22" s="179">
        <v>4148.8999999999996</v>
      </c>
      <c r="Q22" s="179">
        <v>2625</v>
      </c>
      <c r="R22" s="179">
        <v>3465</v>
      </c>
      <c r="S22" s="179">
        <v>2911.5556852539303</v>
      </c>
      <c r="T22" s="179">
        <v>4192.3999999999996</v>
      </c>
      <c r="U22" s="179">
        <v>2625</v>
      </c>
      <c r="V22" s="179">
        <v>3465</v>
      </c>
      <c r="W22" s="179">
        <v>2916.1140607072089</v>
      </c>
      <c r="X22" s="179">
        <v>4131.8</v>
      </c>
      <c r="Z22" s="557"/>
      <c r="AA22" s="557"/>
      <c r="AB22" s="557"/>
      <c r="AC22" s="557"/>
      <c r="AD22" s="557"/>
      <c r="AE22" s="613"/>
      <c r="AF22" s="557"/>
      <c r="AG22" s="613"/>
      <c r="AH22" s="557"/>
      <c r="AI22" s="613"/>
      <c r="AJ22" s="557"/>
      <c r="AK22" s="613"/>
      <c r="AL22" s="607"/>
      <c r="AM22" s="607"/>
      <c r="AN22" s="557"/>
      <c r="AO22" s="607"/>
      <c r="AP22" s="607"/>
      <c r="AQ22" s="607"/>
      <c r="AR22" s="557"/>
      <c r="AS22" s="607"/>
      <c r="AT22" s="607"/>
      <c r="AU22" s="607"/>
      <c r="AV22" s="557"/>
      <c r="AW22" s="607"/>
      <c r="AX22" s="557"/>
    </row>
    <row r="23" spans="2:50" x14ac:dyDescent="0.15">
      <c r="B23" s="159"/>
      <c r="C23" s="144">
        <v>2</v>
      </c>
      <c r="D23" s="160"/>
      <c r="E23" s="131">
        <v>0</v>
      </c>
      <c r="F23" s="131">
        <v>0</v>
      </c>
      <c r="G23" s="131">
        <v>0</v>
      </c>
      <c r="H23" s="131">
        <v>135</v>
      </c>
      <c r="I23" s="131">
        <v>5670</v>
      </c>
      <c r="J23" s="131">
        <v>6615</v>
      </c>
      <c r="K23" s="131">
        <v>6112.8087248322136</v>
      </c>
      <c r="L23" s="131">
        <v>738.1</v>
      </c>
      <c r="M23" s="179">
        <v>2415</v>
      </c>
      <c r="N23" s="179">
        <v>2940</v>
      </c>
      <c r="O23" s="179">
        <v>2700.0223220863413</v>
      </c>
      <c r="P23" s="179">
        <v>3210.3</v>
      </c>
      <c r="Q23" s="179">
        <v>2625</v>
      </c>
      <c r="R23" s="179">
        <v>3150</v>
      </c>
      <c r="S23" s="179">
        <v>2837.2768218623501</v>
      </c>
      <c r="T23" s="179">
        <v>2674.2</v>
      </c>
      <c r="U23" s="179">
        <v>2625</v>
      </c>
      <c r="V23" s="179">
        <v>3150</v>
      </c>
      <c r="W23" s="179">
        <v>2841.6521883730215</v>
      </c>
      <c r="X23" s="255">
        <v>3213.5</v>
      </c>
      <c r="Z23" s="557"/>
      <c r="AA23" s="557"/>
      <c r="AB23" s="557"/>
      <c r="AC23" s="557"/>
      <c r="AD23" s="557"/>
      <c r="AE23" s="613"/>
      <c r="AF23" s="557"/>
      <c r="AG23" s="613"/>
      <c r="AH23" s="557"/>
      <c r="AI23" s="613"/>
      <c r="AJ23" s="557"/>
      <c r="AK23" s="613"/>
      <c r="AL23" s="607"/>
      <c r="AM23" s="607"/>
      <c r="AN23" s="557"/>
      <c r="AO23" s="607"/>
      <c r="AP23" s="607"/>
      <c r="AQ23" s="607"/>
      <c r="AR23" s="557"/>
      <c r="AS23" s="607"/>
      <c r="AT23" s="607"/>
      <c r="AU23" s="607"/>
      <c r="AV23" s="557"/>
      <c r="AW23" s="607"/>
      <c r="AX23" s="557"/>
    </row>
    <row r="24" spans="2:50" x14ac:dyDescent="0.15">
      <c r="B24" s="159"/>
      <c r="C24" s="144">
        <v>3</v>
      </c>
      <c r="D24" s="160"/>
      <c r="E24" s="131">
        <v>0</v>
      </c>
      <c r="F24" s="131">
        <v>0</v>
      </c>
      <c r="G24" s="131">
        <v>0</v>
      </c>
      <c r="H24" s="131">
        <v>18.3</v>
      </c>
      <c r="I24" s="131">
        <v>5880</v>
      </c>
      <c r="J24" s="131">
        <v>6720</v>
      </c>
      <c r="K24" s="131">
        <v>6062.0532319391641</v>
      </c>
      <c r="L24" s="131">
        <v>326.8</v>
      </c>
      <c r="M24" s="179">
        <v>2415</v>
      </c>
      <c r="N24" s="179">
        <v>2992.5</v>
      </c>
      <c r="O24" s="179">
        <v>2712.8760388365049</v>
      </c>
      <c r="P24" s="179">
        <v>3985.3</v>
      </c>
      <c r="Q24" s="179">
        <v>2625</v>
      </c>
      <c r="R24" s="179">
        <v>3150</v>
      </c>
      <c r="S24" s="179">
        <v>2859.9746811466107</v>
      </c>
      <c r="T24" s="179">
        <v>3500.4</v>
      </c>
      <c r="U24" s="179">
        <v>2625</v>
      </c>
      <c r="V24" s="179">
        <v>3150</v>
      </c>
      <c r="W24" s="179">
        <v>2833.9517521340085</v>
      </c>
      <c r="X24" s="255">
        <v>4440.5</v>
      </c>
      <c r="Z24" s="557"/>
      <c r="AA24" s="557"/>
      <c r="AB24" s="557"/>
      <c r="AC24" s="557"/>
      <c r="AD24" s="557"/>
      <c r="AE24" s="613"/>
      <c r="AF24" s="557"/>
      <c r="AG24" s="613"/>
      <c r="AH24" s="557"/>
      <c r="AI24" s="613"/>
      <c r="AJ24" s="557"/>
      <c r="AK24" s="613"/>
      <c r="AL24" s="607"/>
      <c r="AM24" s="607"/>
      <c r="AN24" s="557"/>
      <c r="AO24" s="607"/>
      <c r="AP24" s="607"/>
      <c r="AQ24" s="607"/>
      <c r="AR24" s="557"/>
      <c r="AS24" s="607"/>
      <c r="AT24" s="607"/>
      <c r="AU24" s="607"/>
      <c r="AV24" s="557"/>
      <c r="AW24" s="607"/>
      <c r="AX24" s="557"/>
    </row>
    <row r="25" spans="2:50" x14ac:dyDescent="0.15">
      <c r="B25" s="159"/>
      <c r="C25" s="144">
        <v>4</v>
      </c>
      <c r="D25" s="160"/>
      <c r="E25" s="131">
        <v>0</v>
      </c>
      <c r="F25" s="131">
        <v>0</v>
      </c>
      <c r="G25" s="131">
        <v>0</v>
      </c>
      <c r="H25" s="131">
        <v>0</v>
      </c>
      <c r="I25" s="131">
        <v>6156</v>
      </c>
      <c r="J25" s="131">
        <v>6156</v>
      </c>
      <c r="K25" s="131">
        <v>6155.9999999999991</v>
      </c>
      <c r="L25" s="131">
        <v>347.6</v>
      </c>
      <c r="M25" s="179">
        <v>2484</v>
      </c>
      <c r="N25" s="179">
        <v>3024</v>
      </c>
      <c r="O25" s="179">
        <v>2779.5765282434854</v>
      </c>
      <c r="P25" s="179">
        <v>5969.9</v>
      </c>
      <c r="Q25" s="179">
        <v>2700</v>
      </c>
      <c r="R25" s="179">
        <v>3240</v>
      </c>
      <c r="S25" s="179">
        <v>2957.2261258955973</v>
      </c>
      <c r="T25" s="179">
        <v>5367</v>
      </c>
      <c r="U25" s="179">
        <v>2700</v>
      </c>
      <c r="V25" s="179">
        <v>3240</v>
      </c>
      <c r="W25" s="179">
        <v>2933.6399534943798</v>
      </c>
      <c r="X25" s="255">
        <v>6338</v>
      </c>
      <c r="Z25" s="557"/>
      <c r="AA25" s="557"/>
      <c r="AB25" s="557"/>
      <c r="AC25" s="557"/>
      <c r="AD25" s="557"/>
      <c r="AE25" s="613"/>
      <c r="AF25" s="557"/>
      <c r="AG25" s="613"/>
      <c r="AH25" s="557"/>
      <c r="AI25" s="613"/>
      <c r="AJ25" s="557"/>
      <c r="AK25" s="613"/>
      <c r="AL25" s="607"/>
      <c r="AM25" s="607"/>
      <c r="AN25" s="557"/>
      <c r="AO25" s="607"/>
      <c r="AP25" s="607"/>
      <c r="AQ25" s="607"/>
      <c r="AR25" s="557"/>
      <c r="AS25" s="607"/>
      <c r="AT25" s="607"/>
      <c r="AU25" s="607"/>
      <c r="AV25" s="557"/>
      <c r="AW25" s="607"/>
      <c r="AX25" s="557"/>
    </row>
    <row r="26" spans="2:50" x14ac:dyDescent="0.15">
      <c r="B26" s="150"/>
      <c r="C26" s="154">
        <v>5</v>
      </c>
      <c r="D26" s="166"/>
      <c r="E26" s="129">
        <v>0</v>
      </c>
      <c r="F26" s="129">
        <v>0</v>
      </c>
      <c r="G26" s="129">
        <v>0</v>
      </c>
      <c r="H26" s="129">
        <v>6.5</v>
      </c>
      <c r="I26" s="129">
        <v>0</v>
      </c>
      <c r="J26" s="129">
        <v>0</v>
      </c>
      <c r="K26" s="129">
        <v>0</v>
      </c>
      <c r="L26" s="129">
        <v>259</v>
      </c>
      <c r="M26" s="180">
        <v>2484</v>
      </c>
      <c r="N26" s="180">
        <v>3078</v>
      </c>
      <c r="O26" s="180">
        <v>2762.7331903156614</v>
      </c>
      <c r="P26" s="180">
        <v>4568.5</v>
      </c>
      <c r="Q26" s="180">
        <v>2700</v>
      </c>
      <c r="R26" s="180">
        <v>3240</v>
      </c>
      <c r="S26" s="180">
        <v>2956.4357367208763</v>
      </c>
      <c r="T26" s="180">
        <v>4243.8999999999996</v>
      </c>
      <c r="U26" s="180">
        <v>2700</v>
      </c>
      <c r="V26" s="180">
        <v>3348</v>
      </c>
      <c r="W26" s="180">
        <v>2954.0763939720123</v>
      </c>
      <c r="X26" s="295">
        <v>5614.8</v>
      </c>
      <c r="Z26" s="557"/>
      <c r="AA26" s="557"/>
      <c r="AB26" s="557"/>
      <c r="AC26" s="557"/>
      <c r="AD26" s="557"/>
      <c r="AE26" s="613"/>
      <c r="AF26" s="557"/>
      <c r="AG26" s="613"/>
      <c r="AH26" s="557"/>
      <c r="AI26" s="613"/>
      <c r="AJ26" s="557"/>
      <c r="AK26" s="613"/>
      <c r="AL26" s="607"/>
      <c r="AM26" s="607"/>
      <c r="AN26" s="557"/>
      <c r="AO26" s="607"/>
      <c r="AP26" s="607"/>
      <c r="AQ26" s="607"/>
      <c r="AR26" s="557"/>
      <c r="AS26" s="607"/>
      <c r="AT26" s="607"/>
      <c r="AU26" s="607"/>
      <c r="AV26" s="557"/>
      <c r="AW26" s="607"/>
      <c r="AX26" s="557"/>
    </row>
    <row r="27" spans="2:50" ht="14.25" customHeight="1" x14ac:dyDescent="0.15">
      <c r="B27" s="588"/>
      <c r="C27" s="614" t="s">
        <v>90</v>
      </c>
      <c r="D27" s="615"/>
      <c r="E27" s="809" t="s">
        <v>117</v>
      </c>
      <c r="F27" s="810"/>
      <c r="G27" s="810"/>
      <c r="H27" s="810"/>
      <c r="I27" s="810" t="s">
        <v>386</v>
      </c>
      <c r="J27" s="810"/>
      <c r="K27" s="810"/>
      <c r="L27" s="811"/>
      <c r="Z27" s="183"/>
      <c r="AA27" s="183"/>
      <c r="AB27" s="557"/>
      <c r="AC27" s="557"/>
      <c r="AD27" s="557"/>
      <c r="AE27" s="557"/>
      <c r="AF27" s="557"/>
      <c r="AG27" s="557"/>
      <c r="AH27" s="557"/>
      <c r="AI27" s="557"/>
      <c r="AJ27" s="557"/>
      <c r="AK27" s="557"/>
      <c r="AL27" s="557"/>
      <c r="AM27" s="557"/>
      <c r="AN27" s="557"/>
      <c r="AO27" s="557"/>
      <c r="AP27" s="557"/>
      <c r="AQ27" s="557"/>
      <c r="AR27" s="557"/>
      <c r="AS27" s="557"/>
      <c r="AT27" s="557"/>
      <c r="AU27" s="557"/>
      <c r="AV27" s="557"/>
      <c r="AW27" s="557"/>
      <c r="AX27" s="557"/>
    </row>
    <row r="28" spans="2:50" x14ac:dyDescent="0.15">
      <c r="B28" s="588" t="s">
        <v>96</v>
      </c>
      <c r="C28" s="557"/>
      <c r="D28" s="589"/>
      <c r="E28" s="616" t="s">
        <v>97</v>
      </c>
      <c r="F28" s="575" t="s">
        <v>98</v>
      </c>
      <c r="G28" s="570" t="s">
        <v>99</v>
      </c>
      <c r="H28" s="575" t="s">
        <v>100</v>
      </c>
      <c r="I28" s="616" t="s">
        <v>97</v>
      </c>
      <c r="J28" s="617" t="s">
        <v>98</v>
      </c>
      <c r="K28" s="570" t="s">
        <v>99</v>
      </c>
      <c r="L28" s="617" t="s">
        <v>100</v>
      </c>
      <c r="X28" s="139"/>
      <c r="Y28" s="557"/>
      <c r="Z28" s="557"/>
      <c r="AA28" s="569"/>
      <c r="AB28" s="569"/>
      <c r="AC28" s="805"/>
      <c r="AD28" s="805"/>
      <c r="AE28" s="805"/>
      <c r="AF28" s="805"/>
      <c r="AG28" s="805"/>
      <c r="AH28" s="805"/>
      <c r="AI28" s="805"/>
      <c r="AJ28" s="805"/>
      <c r="AK28" s="557"/>
      <c r="AL28" s="557"/>
      <c r="AM28" s="557"/>
      <c r="AN28" s="557"/>
      <c r="AO28" s="557"/>
      <c r="AP28" s="557"/>
      <c r="AQ28" s="557"/>
      <c r="AR28" s="557"/>
      <c r="AS28" s="557"/>
      <c r="AT28" s="557"/>
      <c r="AU28" s="557"/>
      <c r="AV28" s="557"/>
      <c r="AW28" s="557"/>
      <c r="AX28" s="557"/>
    </row>
    <row r="29" spans="2:50" x14ac:dyDescent="0.15">
      <c r="B29" s="592"/>
      <c r="C29" s="561"/>
      <c r="D29" s="593"/>
      <c r="E29" s="579"/>
      <c r="F29" s="580"/>
      <c r="G29" s="581" t="s">
        <v>101</v>
      </c>
      <c r="H29" s="580"/>
      <c r="I29" s="579"/>
      <c r="J29" s="580"/>
      <c r="K29" s="581" t="s">
        <v>101</v>
      </c>
      <c r="L29" s="580"/>
      <c r="X29" s="139"/>
      <c r="Y29" s="557"/>
      <c r="Z29" s="557"/>
      <c r="AA29" s="557"/>
      <c r="AB29" s="557"/>
      <c r="AC29" s="570"/>
      <c r="AD29" s="570"/>
      <c r="AE29" s="570"/>
      <c r="AF29" s="570"/>
      <c r="AG29" s="570"/>
      <c r="AH29" s="570"/>
      <c r="AI29" s="570"/>
      <c r="AJ29" s="570"/>
      <c r="AK29" s="557"/>
      <c r="AL29" s="557"/>
      <c r="AM29" s="557"/>
      <c r="AN29" s="557"/>
      <c r="AO29" s="557"/>
      <c r="AP29" s="557"/>
      <c r="AQ29" s="557"/>
      <c r="AR29" s="557"/>
      <c r="AS29" s="557"/>
      <c r="AT29" s="557"/>
      <c r="AU29" s="557"/>
      <c r="AV29" s="557"/>
      <c r="AW29" s="557"/>
      <c r="AX29" s="557"/>
    </row>
    <row r="30" spans="2:50" x14ac:dyDescent="0.15">
      <c r="B30" s="582" t="s">
        <v>375</v>
      </c>
      <c r="C30" s="583">
        <v>21</v>
      </c>
      <c r="D30" s="583" t="s">
        <v>376</v>
      </c>
      <c r="E30" s="584">
        <v>1680</v>
      </c>
      <c r="F30" s="585">
        <v>2678</v>
      </c>
      <c r="G30" s="586">
        <v>2113</v>
      </c>
      <c r="H30" s="585">
        <v>104296</v>
      </c>
      <c r="I30" s="584">
        <v>1050</v>
      </c>
      <c r="J30" s="585">
        <v>1575</v>
      </c>
      <c r="K30" s="585">
        <v>1340</v>
      </c>
      <c r="L30" s="618">
        <v>105146</v>
      </c>
      <c r="V30" s="557"/>
      <c r="W30" s="557"/>
      <c r="X30" s="139"/>
      <c r="Y30" s="557"/>
      <c r="Z30" s="557"/>
      <c r="AA30" s="557"/>
      <c r="AB30" s="557"/>
      <c r="AC30" s="570"/>
      <c r="AD30" s="570"/>
      <c r="AE30" s="570"/>
      <c r="AF30" s="570"/>
      <c r="AG30" s="570"/>
      <c r="AH30" s="570"/>
      <c r="AI30" s="570"/>
      <c r="AJ30" s="570"/>
      <c r="AK30" s="557"/>
      <c r="AL30" s="557"/>
      <c r="AM30" s="557"/>
      <c r="AN30" s="557"/>
      <c r="AO30" s="557"/>
      <c r="AP30" s="557"/>
      <c r="AQ30" s="557"/>
      <c r="AR30" s="557"/>
      <c r="AS30" s="557"/>
      <c r="AT30" s="557"/>
      <c r="AU30" s="557"/>
      <c r="AV30" s="557"/>
      <c r="AW30" s="557"/>
      <c r="AX30" s="557"/>
    </row>
    <row r="31" spans="2:50" ht="13.5" x14ac:dyDescent="0.15">
      <c r="B31" s="588"/>
      <c r="C31" s="557">
        <v>22</v>
      </c>
      <c r="D31" s="589"/>
      <c r="E31" s="590">
        <v>1680</v>
      </c>
      <c r="F31" s="590">
        <v>2310</v>
      </c>
      <c r="G31" s="590">
        <v>1963</v>
      </c>
      <c r="H31" s="590">
        <v>96949</v>
      </c>
      <c r="I31" s="590">
        <v>1050</v>
      </c>
      <c r="J31" s="590">
        <v>1523</v>
      </c>
      <c r="K31" s="590">
        <v>1294</v>
      </c>
      <c r="L31" s="591">
        <v>95159</v>
      </c>
      <c r="P31" s="183"/>
      <c r="Q31" s="183"/>
      <c r="R31" s="183"/>
      <c r="S31" s="183"/>
      <c r="T31" s="183"/>
      <c r="U31" s="183"/>
      <c r="V31" s="183"/>
      <c r="W31" s="183"/>
      <c r="X31" s="262"/>
      <c r="Y31" s="557"/>
      <c r="Z31" s="557"/>
      <c r="AA31" s="570"/>
      <c r="AB31" s="557"/>
      <c r="AC31" s="587"/>
      <c r="AD31" s="587"/>
      <c r="AE31" s="587"/>
      <c r="AF31" s="587"/>
      <c r="AG31" s="587"/>
      <c r="AH31" s="587"/>
      <c r="AI31" s="587"/>
      <c r="AJ31" s="587"/>
      <c r="AK31" s="557"/>
      <c r="AL31" s="557"/>
      <c r="AM31" s="557"/>
      <c r="AN31" s="557"/>
      <c r="AO31" s="557"/>
      <c r="AP31" s="557"/>
      <c r="AQ31" s="557"/>
      <c r="AR31" s="557"/>
      <c r="AS31" s="557"/>
      <c r="AT31" s="557"/>
      <c r="AU31" s="557"/>
      <c r="AV31" s="557"/>
      <c r="AW31" s="557"/>
      <c r="AX31" s="557"/>
    </row>
    <row r="32" spans="2:50" ht="13.5" x14ac:dyDescent="0.15">
      <c r="B32" s="588"/>
      <c r="C32" s="557">
        <v>23</v>
      </c>
      <c r="D32" s="589"/>
      <c r="E32" s="283">
        <v>1732.5</v>
      </c>
      <c r="F32" s="283">
        <v>2362.5</v>
      </c>
      <c r="G32" s="283">
        <v>2060.8280353122827</v>
      </c>
      <c r="H32" s="283">
        <v>70429.100000000006</v>
      </c>
      <c r="I32" s="283">
        <v>1050</v>
      </c>
      <c r="J32" s="283">
        <v>1470</v>
      </c>
      <c r="K32" s="283">
        <v>1317.1098404783445</v>
      </c>
      <c r="L32" s="283">
        <v>100011.8</v>
      </c>
      <c r="P32" s="183"/>
      <c r="Q32" s="183"/>
      <c r="R32" s="183"/>
      <c r="S32" s="183"/>
      <c r="T32" s="183"/>
      <c r="U32" s="183"/>
      <c r="V32" s="183"/>
      <c r="W32" s="183"/>
      <c r="X32" s="262"/>
      <c r="Y32" s="557"/>
      <c r="Z32" s="557"/>
      <c r="AA32" s="570"/>
      <c r="AB32" s="557"/>
      <c r="AC32" s="587"/>
      <c r="AD32" s="587"/>
      <c r="AE32" s="587"/>
      <c r="AF32" s="587"/>
      <c r="AG32" s="587"/>
      <c r="AH32" s="587"/>
      <c r="AI32" s="587"/>
      <c r="AJ32" s="587"/>
      <c r="AK32" s="557"/>
      <c r="AL32" s="557"/>
      <c r="AM32" s="557"/>
      <c r="AN32" s="557"/>
      <c r="AO32" s="557"/>
      <c r="AP32" s="557"/>
      <c r="AQ32" s="557"/>
      <c r="AR32" s="557"/>
      <c r="AS32" s="557"/>
      <c r="AT32" s="557"/>
      <c r="AU32" s="557"/>
      <c r="AV32" s="557"/>
      <c r="AW32" s="557"/>
      <c r="AX32" s="557"/>
    </row>
    <row r="33" spans="2:50" ht="13.5" x14ac:dyDescent="0.15">
      <c r="B33" s="588"/>
      <c r="C33" s="557">
        <v>24</v>
      </c>
      <c r="D33" s="589"/>
      <c r="E33" s="164">
        <v>1575</v>
      </c>
      <c r="F33" s="164">
        <v>2940</v>
      </c>
      <c r="G33" s="164">
        <v>1942.4862046675767</v>
      </c>
      <c r="H33" s="164">
        <v>72313.199999999983</v>
      </c>
      <c r="I33" s="164">
        <v>945</v>
      </c>
      <c r="J33" s="164">
        <v>1575</v>
      </c>
      <c r="K33" s="164">
        <v>1252.7677501223948</v>
      </c>
      <c r="L33" s="165">
        <v>91211.9</v>
      </c>
      <c r="P33" s="183"/>
      <c r="Q33" s="183"/>
      <c r="R33" s="183"/>
      <c r="S33" s="183"/>
      <c r="T33" s="183"/>
      <c r="U33" s="183"/>
      <c r="V33" s="183"/>
      <c r="W33" s="183"/>
      <c r="X33" s="139"/>
      <c r="Y33" s="183"/>
      <c r="Z33" s="557"/>
      <c r="AA33" s="570"/>
      <c r="AB33" s="557"/>
      <c r="AC33" s="587"/>
      <c r="AD33" s="587"/>
      <c r="AE33" s="587"/>
      <c r="AF33" s="587"/>
      <c r="AG33" s="587"/>
      <c r="AH33" s="587"/>
      <c r="AI33" s="587"/>
      <c r="AJ33" s="587"/>
      <c r="AK33" s="557"/>
      <c r="AL33" s="557"/>
      <c r="AM33" s="557"/>
      <c r="AN33" s="557"/>
      <c r="AO33" s="557"/>
      <c r="AP33" s="557"/>
      <c r="AQ33" s="557"/>
      <c r="AR33" s="557"/>
      <c r="AS33" s="557"/>
      <c r="AT33" s="557"/>
      <c r="AU33" s="557"/>
      <c r="AV33" s="557"/>
      <c r="AW33" s="557"/>
      <c r="AX33" s="557"/>
    </row>
    <row r="34" spans="2:50" ht="13.5" x14ac:dyDescent="0.15">
      <c r="B34" s="592"/>
      <c r="C34" s="561">
        <v>25</v>
      </c>
      <c r="D34" s="593"/>
      <c r="E34" s="180">
        <v>1890</v>
      </c>
      <c r="F34" s="180">
        <v>3255</v>
      </c>
      <c r="G34" s="180">
        <v>2437.3026270060705</v>
      </c>
      <c r="H34" s="180">
        <v>73595</v>
      </c>
      <c r="I34" s="180">
        <v>1050</v>
      </c>
      <c r="J34" s="180">
        <v>1785</v>
      </c>
      <c r="K34" s="180">
        <v>1342.6544324687245</v>
      </c>
      <c r="L34" s="295">
        <v>98486.1</v>
      </c>
      <c r="P34" s="183"/>
      <c r="Q34" s="183"/>
      <c r="R34" s="183"/>
      <c r="S34" s="183"/>
      <c r="T34" s="183"/>
      <c r="U34" s="183"/>
      <c r="V34" s="183"/>
      <c r="W34" s="183"/>
      <c r="X34" s="139"/>
      <c r="Y34" s="183"/>
      <c r="Z34" s="557"/>
      <c r="AA34" s="570"/>
      <c r="AB34" s="557"/>
      <c r="AC34" s="587"/>
      <c r="AD34" s="587"/>
      <c r="AE34" s="587"/>
      <c r="AF34" s="587"/>
      <c r="AG34" s="587"/>
      <c r="AH34" s="587"/>
      <c r="AI34" s="587"/>
      <c r="AJ34" s="587"/>
      <c r="AK34" s="557"/>
      <c r="AL34" s="557"/>
      <c r="AM34" s="557"/>
      <c r="AN34" s="557"/>
      <c r="AO34" s="557"/>
      <c r="AP34" s="557"/>
      <c r="AQ34" s="557"/>
      <c r="AR34" s="557"/>
      <c r="AS34" s="557"/>
      <c r="AT34" s="557"/>
      <c r="AU34" s="557"/>
      <c r="AV34" s="557"/>
      <c r="AW34" s="557"/>
      <c r="AX34" s="557"/>
    </row>
    <row r="35" spans="2:50" x14ac:dyDescent="0.15">
      <c r="B35" s="159"/>
      <c r="C35" s="144">
        <v>5</v>
      </c>
      <c r="D35" s="160"/>
      <c r="E35" s="179">
        <v>1890</v>
      </c>
      <c r="F35" s="179">
        <v>2730</v>
      </c>
      <c r="G35" s="179">
        <v>2374.9231578947356</v>
      </c>
      <c r="H35" s="179">
        <v>6652.7</v>
      </c>
      <c r="I35" s="179">
        <v>1050</v>
      </c>
      <c r="J35" s="179">
        <v>1575</v>
      </c>
      <c r="K35" s="179">
        <v>1324.9647890289425</v>
      </c>
      <c r="L35" s="255">
        <v>7398.7</v>
      </c>
      <c r="Z35" s="135"/>
      <c r="AA35" s="144"/>
      <c r="AB35" s="135"/>
      <c r="AC35" s="139"/>
      <c r="AD35" s="139"/>
      <c r="AE35" s="139"/>
      <c r="AF35" s="139"/>
      <c r="AG35" s="139"/>
      <c r="AH35" s="139"/>
      <c r="AI35" s="139"/>
      <c r="AJ35" s="139"/>
      <c r="AK35" s="557"/>
      <c r="AL35" s="557"/>
      <c r="AM35" s="557"/>
      <c r="AN35" s="557"/>
      <c r="AO35" s="557"/>
      <c r="AP35" s="557"/>
      <c r="AQ35" s="557"/>
      <c r="AR35" s="557"/>
      <c r="AS35" s="557"/>
      <c r="AT35" s="557"/>
      <c r="AU35" s="557"/>
      <c r="AV35" s="557"/>
      <c r="AW35" s="557"/>
      <c r="AX35" s="557"/>
    </row>
    <row r="36" spans="2:50" x14ac:dyDescent="0.15">
      <c r="B36" s="159"/>
      <c r="C36" s="144">
        <v>6</v>
      </c>
      <c r="D36" s="160"/>
      <c r="E36" s="179">
        <v>2100</v>
      </c>
      <c r="F36" s="179">
        <v>2730</v>
      </c>
      <c r="G36" s="179">
        <v>2475.1955108761595</v>
      </c>
      <c r="H36" s="179">
        <v>5271.7</v>
      </c>
      <c r="I36" s="179">
        <v>1155</v>
      </c>
      <c r="J36" s="179">
        <v>1575</v>
      </c>
      <c r="K36" s="179">
        <v>1318.3232250016854</v>
      </c>
      <c r="L36" s="255">
        <v>9318.2000000000007</v>
      </c>
      <c r="Z36" s="135"/>
      <c r="AA36" s="144"/>
      <c r="AB36" s="135"/>
      <c r="AC36" s="139"/>
      <c r="AD36" s="139"/>
      <c r="AE36" s="139"/>
      <c r="AF36" s="139"/>
      <c r="AG36" s="139"/>
      <c r="AH36" s="139"/>
      <c r="AI36" s="139"/>
      <c r="AJ36" s="139"/>
      <c r="AK36" s="557"/>
      <c r="AL36" s="557"/>
      <c r="AM36" s="557"/>
      <c r="AN36" s="557"/>
      <c r="AO36" s="557"/>
      <c r="AP36" s="557"/>
      <c r="AQ36" s="557"/>
      <c r="AR36" s="557"/>
      <c r="AS36" s="557"/>
      <c r="AT36" s="557"/>
      <c r="AU36" s="557"/>
      <c r="AV36" s="557"/>
      <c r="AW36" s="557"/>
      <c r="AX36" s="557"/>
    </row>
    <row r="37" spans="2:50" x14ac:dyDescent="0.15">
      <c r="B37" s="159"/>
      <c r="C37" s="144">
        <v>7</v>
      </c>
      <c r="D37" s="160"/>
      <c r="E37" s="179">
        <v>2100</v>
      </c>
      <c r="F37" s="179">
        <v>2835</v>
      </c>
      <c r="G37" s="179">
        <v>2438.6047082148439</v>
      </c>
      <c r="H37" s="179">
        <v>6973.9</v>
      </c>
      <c r="I37" s="179">
        <v>1050</v>
      </c>
      <c r="J37" s="179">
        <v>1575</v>
      </c>
      <c r="K37" s="179">
        <v>1311.8737433756219</v>
      </c>
      <c r="L37" s="255">
        <v>9604.7000000000007</v>
      </c>
      <c r="Z37" s="135"/>
      <c r="AA37" s="144"/>
      <c r="AB37" s="135"/>
      <c r="AC37" s="139"/>
      <c r="AD37" s="139"/>
      <c r="AE37" s="139"/>
      <c r="AF37" s="139"/>
      <c r="AG37" s="139"/>
      <c r="AH37" s="139"/>
      <c r="AI37" s="139"/>
      <c r="AJ37" s="139"/>
      <c r="AK37" s="557"/>
      <c r="AL37" s="557"/>
      <c r="AM37" s="557"/>
      <c r="AN37" s="557"/>
      <c r="AO37" s="557"/>
      <c r="AP37" s="557"/>
      <c r="AQ37" s="557"/>
      <c r="AR37" s="557"/>
      <c r="AS37" s="557"/>
      <c r="AT37" s="557"/>
      <c r="AU37" s="557"/>
      <c r="AV37" s="557"/>
      <c r="AW37" s="557"/>
      <c r="AX37" s="557"/>
    </row>
    <row r="38" spans="2:50" x14ac:dyDescent="0.15">
      <c r="B38" s="159"/>
      <c r="C38" s="144">
        <v>8</v>
      </c>
      <c r="D38" s="160"/>
      <c r="E38" s="179">
        <v>2100</v>
      </c>
      <c r="F38" s="179">
        <v>2730</v>
      </c>
      <c r="G38" s="179">
        <v>2453.4454400392792</v>
      </c>
      <c r="H38" s="179">
        <v>6088.8</v>
      </c>
      <c r="I38" s="179">
        <v>1155</v>
      </c>
      <c r="J38" s="179">
        <v>1575</v>
      </c>
      <c r="K38" s="179">
        <v>1340.7765162728333</v>
      </c>
      <c r="L38" s="255">
        <v>6268.1</v>
      </c>
      <c r="Z38" s="135"/>
      <c r="AA38" s="144"/>
      <c r="AB38" s="135"/>
      <c r="AC38" s="139"/>
      <c r="AD38" s="139"/>
      <c r="AE38" s="139"/>
      <c r="AF38" s="139"/>
      <c r="AG38" s="139"/>
      <c r="AH38" s="139"/>
      <c r="AI38" s="139"/>
      <c r="AJ38" s="139"/>
      <c r="AK38" s="557"/>
      <c r="AL38" s="557"/>
      <c r="AM38" s="557"/>
      <c r="AN38" s="557"/>
      <c r="AO38" s="557"/>
      <c r="AP38" s="557"/>
      <c r="AQ38" s="557"/>
      <c r="AR38" s="557"/>
      <c r="AS38" s="557"/>
      <c r="AT38" s="557"/>
      <c r="AU38" s="557"/>
      <c r="AV38" s="557"/>
      <c r="AW38" s="557"/>
      <c r="AX38" s="557"/>
    </row>
    <row r="39" spans="2:50" x14ac:dyDescent="0.15">
      <c r="B39" s="159"/>
      <c r="C39" s="144">
        <v>9</v>
      </c>
      <c r="D39" s="160"/>
      <c r="E39" s="179">
        <v>2100</v>
      </c>
      <c r="F39" s="179">
        <v>2835</v>
      </c>
      <c r="G39" s="179">
        <v>2454.5152093674428</v>
      </c>
      <c r="H39" s="179">
        <v>6321.7</v>
      </c>
      <c r="I39" s="179">
        <v>1155</v>
      </c>
      <c r="J39" s="179">
        <v>1575</v>
      </c>
      <c r="K39" s="179">
        <v>1336.4502052471876</v>
      </c>
      <c r="L39" s="255">
        <v>8341.2000000000007</v>
      </c>
      <c r="Z39" s="135"/>
      <c r="AA39" s="144"/>
      <c r="AB39" s="135"/>
      <c r="AC39" s="139"/>
      <c r="AD39" s="139"/>
      <c r="AE39" s="139"/>
      <c r="AF39" s="139"/>
      <c r="AG39" s="139"/>
      <c r="AH39" s="139"/>
      <c r="AI39" s="139"/>
      <c r="AJ39" s="139"/>
      <c r="AK39" s="557"/>
      <c r="AL39" s="557"/>
      <c r="AM39" s="557"/>
      <c r="AN39" s="557"/>
      <c r="AO39" s="557"/>
      <c r="AP39" s="557"/>
      <c r="AQ39" s="557"/>
      <c r="AR39" s="557"/>
      <c r="AS39" s="557"/>
      <c r="AT39" s="557"/>
      <c r="AU39" s="557"/>
      <c r="AV39" s="557"/>
      <c r="AW39" s="557"/>
      <c r="AX39" s="557"/>
    </row>
    <row r="40" spans="2:50" x14ac:dyDescent="0.15">
      <c r="B40" s="159"/>
      <c r="C40" s="144">
        <v>10</v>
      </c>
      <c r="D40" s="160"/>
      <c r="E40" s="179">
        <v>2100</v>
      </c>
      <c r="F40" s="179">
        <v>2992.5</v>
      </c>
      <c r="G40" s="179">
        <v>2478.1114021418375</v>
      </c>
      <c r="H40" s="179">
        <v>4691.3</v>
      </c>
      <c r="I40" s="179">
        <v>1260</v>
      </c>
      <c r="J40" s="179">
        <v>1785</v>
      </c>
      <c r="K40" s="179">
        <v>1382.8607705121308</v>
      </c>
      <c r="L40" s="255">
        <v>8995.5</v>
      </c>
      <c r="Z40" s="135"/>
      <c r="AA40" s="144"/>
      <c r="AB40" s="135"/>
      <c r="AC40" s="139"/>
      <c r="AD40" s="139"/>
      <c r="AE40" s="139"/>
      <c r="AF40" s="139"/>
      <c r="AG40" s="139"/>
      <c r="AH40" s="139"/>
      <c r="AI40" s="139"/>
      <c r="AJ40" s="139"/>
      <c r="AK40" s="557"/>
      <c r="AL40" s="557"/>
      <c r="AM40" s="557"/>
      <c r="AN40" s="557"/>
      <c r="AO40" s="557"/>
      <c r="AP40" s="557"/>
      <c r="AQ40" s="557"/>
      <c r="AR40" s="557"/>
      <c r="AS40" s="557"/>
      <c r="AT40" s="557"/>
      <c r="AU40" s="557"/>
      <c r="AV40" s="557"/>
      <c r="AW40" s="557"/>
      <c r="AX40" s="557"/>
    </row>
    <row r="41" spans="2:50" x14ac:dyDescent="0.15">
      <c r="B41" s="159"/>
      <c r="C41" s="144">
        <v>11</v>
      </c>
      <c r="D41" s="160"/>
      <c r="E41" s="179">
        <v>2100</v>
      </c>
      <c r="F41" s="179">
        <v>3045</v>
      </c>
      <c r="G41" s="179">
        <v>2565.7340344491945</v>
      </c>
      <c r="H41" s="179">
        <v>5598.3</v>
      </c>
      <c r="I41" s="179">
        <v>1365</v>
      </c>
      <c r="J41" s="179">
        <v>1785</v>
      </c>
      <c r="K41" s="179">
        <v>1437.6811870269185</v>
      </c>
      <c r="L41" s="255">
        <v>7259.8</v>
      </c>
      <c r="Z41" s="135"/>
      <c r="AA41" s="144"/>
      <c r="AB41" s="135"/>
      <c r="AC41" s="139"/>
      <c r="AD41" s="139"/>
      <c r="AE41" s="139"/>
      <c r="AF41" s="139"/>
      <c r="AG41" s="139"/>
      <c r="AH41" s="139"/>
      <c r="AI41" s="139"/>
      <c r="AJ41" s="139"/>
      <c r="AK41" s="557"/>
      <c r="AL41" s="557"/>
      <c r="AM41" s="557"/>
      <c r="AN41" s="557"/>
      <c r="AO41" s="557"/>
      <c r="AP41" s="557"/>
      <c r="AQ41" s="557"/>
      <c r="AR41" s="557"/>
      <c r="AS41" s="557"/>
      <c r="AT41" s="557"/>
      <c r="AU41" s="557"/>
      <c r="AV41" s="557"/>
      <c r="AW41" s="557"/>
      <c r="AX41" s="557"/>
    </row>
    <row r="42" spans="2:50" x14ac:dyDescent="0.15">
      <c r="B42" s="159"/>
      <c r="C42" s="144">
        <v>12</v>
      </c>
      <c r="D42" s="160"/>
      <c r="E42" s="179">
        <v>2100</v>
      </c>
      <c r="F42" s="179">
        <v>3255</v>
      </c>
      <c r="G42" s="179">
        <v>2643.0827346519868</v>
      </c>
      <c r="H42" s="179">
        <v>7473.1</v>
      </c>
      <c r="I42" s="179">
        <v>1260</v>
      </c>
      <c r="J42" s="179">
        <v>1785</v>
      </c>
      <c r="K42" s="179">
        <v>1452.7106125096936</v>
      </c>
      <c r="L42" s="255">
        <v>6971.6</v>
      </c>
      <c r="Z42" s="135"/>
      <c r="AA42" s="144"/>
      <c r="AB42" s="135"/>
      <c r="AC42" s="139"/>
      <c r="AD42" s="139"/>
      <c r="AE42" s="139"/>
      <c r="AF42" s="139"/>
      <c r="AG42" s="139"/>
      <c r="AH42" s="139"/>
      <c r="AI42" s="139"/>
      <c r="AJ42" s="139"/>
      <c r="AK42" s="557"/>
      <c r="AL42" s="557"/>
      <c r="AM42" s="557"/>
      <c r="AN42" s="557"/>
      <c r="AO42" s="557"/>
      <c r="AP42" s="557"/>
      <c r="AQ42" s="557"/>
      <c r="AR42" s="557"/>
      <c r="AS42" s="557"/>
      <c r="AT42" s="557"/>
      <c r="AU42" s="557"/>
      <c r="AV42" s="557"/>
      <c r="AW42" s="557"/>
      <c r="AX42" s="557"/>
    </row>
    <row r="43" spans="2:50" x14ac:dyDescent="0.15">
      <c r="B43" s="159" t="s">
        <v>377</v>
      </c>
      <c r="C43" s="144">
        <v>1</v>
      </c>
      <c r="D43" s="160" t="s">
        <v>385</v>
      </c>
      <c r="E43" s="179">
        <v>2310</v>
      </c>
      <c r="F43" s="179">
        <v>3150</v>
      </c>
      <c r="G43" s="179">
        <v>2706.4378504481642</v>
      </c>
      <c r="H43" s="179">
        <v>5703.8</v>
      </c>
      <c r="I43" s="179">
        <v>1312.5</v>
      </c>
      <c r="J43" s="179">
        <v>1627.5</v>
      </c>
      <c r="K43" s="179">
        <v>1476.2695949306462</v>
      </c>
      <c r="L43" s="255">
        <v>8214.1</v>
      </c>
      <c r="Z43" s="135"/>
      <c r="AA43" s="144"/>
      <c r="AB43" s="135"/>
      <c r="AC43" s="139"/>
      <c r="AD43" s="139"/>
      <c r="AE43" s="139"/>
      <c r="AF43" s="139"/>
      <c r="AG43" s="139"/>
      <c r="AH43" s="139"/>
      <c r="AI43" s="139"/>
      <c r="AJ43" s="139"/>
      <c r="AK43" s="557"/>
      <c r="AL43" s="557"/>
      <c r="AM43" s="557"/>
      <c r="AN43" s="557"/>
      <c r="AO43" s="557"/>
      <c r="AP43" s="557"/>
      <c r="AQ43" s="557"/>
      <c r="AR43" s="557"/>
      <c r="AS43" s="557"/>
      <c r="AT43" s="557"/>
      <c r="AU43" s="557"/>
      <c r="AV43" s="557"/>
      <c r="AW43" s="557"/>
      <c r="AX43" s="557"/>
    </row>
    <row r="44" spans="2:50" x14ac:dyDescent="0.15">
      <c r="B44" s="159"/>
      <c r="C44" s="144">
        <v>2</v>
      </c>
      <c r="D44" s="160"/>
      <c r="E44" s="179">
        <v>2310</v>
      </c>
      <c r="F44" s="179">
        <v>2835</v>
      </c>
      <c r="G44" s="179">
        <v>2668.7534780334718</v>
      </c>
      <c r="H44" s="179">
        <v>3570.9</v>
      </c>
      <c r="I44" s="179">
        <v>1365</v>
      </c>
      <c r="J44" s="179">
        <v>1627.5</v>
      </c>
      <c r="K44" s="179">
        <v>1471.1839859396716</v>
      </c>
      <c r="L44" s="255">
        <v>8188.6</v>
      </c>
      <c r="Z44" s="135"/>
      <c r="AA44" s="144"/>
      <c r="AB44" s="135"/>
      <c r="AC44" s="139"/>
      <c r="AD44" s="139"/>
      <c r="AE44" s="139"/>
      <c r="AF44" s="139"/>
      <c r="AG44" s="139"/>
      <c r="AH44" s="139"/>
      <c r="AI44" s="139"/>
      <c r="AJ44" s="139"/>
      <c r="AK44" s="557"/>
      <c r="AL44" s="557"/>
      <c r="AM44" s="557"/>
      <c r="AN44" s="557"/>
      <c r="AO44" s="557"/>
      <c r="AP44" s="557"/>
      <c r="AQ44" s="557"/>
      <c r="AR44" s="557"/>
      <c r="AS44" s="557"/>
      <c r="AT44" s="557"/>
      <c r="AU44" s="557"/>
      <c r="AV44" s="557"/>
      <c r="AW44" s="557"/>
      <c r="AX44" s="557"/>
    </row>
    <row r="45" spans="2:50" x14ac:dyDescent="0.15">
      <c r="B45" s="159"/>
      <c r="C45" s="144">
        <v>3</v>
      </c>
      <c r="D45" s="160"/>
      <c r="E45" s="179">
        <v>2310</v>
      </c>
      <c r="F45" s="179">
        <v>2940</v>
      </c>
      <c r="G45" s="179">
        <v>2668.7602997976828</v>
      </c>
      <c r="H45" s="179">
        <v>4073.8</v>
      </c>
      <c r="I45" s="179">
        <v>1365</v>
      </c>
      <c r="J45" s="179">
        <v>1680</v>
      </c>
      <c r="K45" s="179">
        <v>1484.8278500790093</v>
      </c>
      <c r="L45" s="255">
        <v>7862.3</v>
      </c>
      <c r="Z45" s="135"/>
      <c r="AA45" s="144"/>
      <c r="AB45" s="135"/>
      <c r="AC45" s="139"/>
      <c r="AD45" s="139"/>
      <c r="AE45" s="139"/>
      <c r="AF45" s="139"/>
      <c r="AG45" s="139"/>
      <c r="AH45" s="139"/>
      <c r="AI45" s="139"/>
      <c r="AJ45" s="139"/>
      <c r="AK45" s="557"/>
      <c r="AL45" s="557"/>
      <c r="AM45" s="557"/>
      <c r="AN45" s="557"/>
      <c r="AO45" s="557"/>
      <c r="AP45" s="557"/>
      <c r="AQ45" s="557"/>
      <c r="AR45" s="557"/>
      <c r="AS45" s="557"/>
      <c r="AT45" s="557"/>
      <c r="AU45" s="557"/>
      <c r="AV45" s="557"/>
      <c r="AW45" s="557"/>
      <c r="AX45" s="557"/>
    </row>
    <row r="46" spans="2:50" x14ac:dyDescent="0.15">
      <c r="B46" s="159"/>
      <c r="C46" s="144">
        <v>4</v>
      </c>
      <c r="D46" s="160"/>
      <c r="E46" s="179">
        <v>2376</v>
      </c>
      <c r="F46" s="179">
        <v>3024</v>
      </c>
      <c r="G46" s="179">
        <v>2708.8503673822202</v>
      </c>
      <c r="H46" s="179">
        <v>5457.6</v>
      </c>
      <c r="I46" s="179">
        <v>1404</v>
      </c>
      <c r="J46" s="179">
        <v>1728</v>
      </c>
      <c r="K46" s="179">
        <v>1518.988746284316</v>
      </c>
      <c r="L46" s="255">
        <v>8024.1</v>
      </c>
      <c r="Z46" s="135"/>
      <c r="AA46" s="144"/>
      <c r="AB46" s="135"/>
      <c r="AC46" s="139"/>
      <c r="AD46" s="139"/>
      <c r="AE46" s="139"/>
      <c r="AF46" s="139"/>
      <c r="AG46" s="139"/>
      <c r="AH46" s="139"/>
      <c r="AI46" s="139"/>
      <c r="AJ46" s="139"/>
      <c r="AK46" s="557"/>
      <c r="AL46" s="557"/>
      <c r="AM46" s="557"/>
      <c r="AN46" s="557"/>
      <c r="AO46" s="557"/>
      <c r="AP46" s="557"/>
      <c r="AQ46" s="557"/>
      <c r="AR46" s="557"/>
      <c r="AS46" s="557"/>
      <c r="AT46" s="557"/>
      <c r="AU46" s="557"/>
      <c r="AV46" s="557"/>
      <c r="AW46" s="557"/>
      <c r="AX46" s="557"/>
    </row>
    <row r="47" spans="2:50" x14ac:dyDescent="0.15">
      <c r="B47" s="150"/>
      <c r="C47" s="154">
        <v>5</v>
      </c>
      <c r="D47" s="166"/>
      <c r="E47" s="180">
        <v>2376</v>
      </c>
      <c r="F47" s="180">
        <v>3024</v>
      </c>
      <c r="G47" s="180">
        <v>2697.2447866700322</v>
      </c>
      <c r="H47" s="180">
        <v>6065.8</v>
      </c>
      <c r="I47" s="180">
        <v>1404</v>
      </c>
      <c r="J47" s="180">
        <v>1728</v>
      </c>
      <c r="K47" s="180">
        <v>1521.4225796713952</v>
      </c>
      <c r="L47" s="295">
        <v>7083.6</v>
      </c>
      <c r="Z47" s="135"/>
      <c r="AA47" s="144"/>
      <c r="AB47" s="135"/>
      <c r="AC47" s="139"/>
      <c r="AD47" s="139"/>
      <c r="AE47" s="139"/>
      <c r="AF47" s="139"/>
      <c r="AG47" s="139"/>
      <c r="AH47" s="139"/>
      <c r="AI47" s="139"/>
      <c r="AJ47" s="139"/>
      <c r="AK47" s="557"/>
      <c r="AL47" s="557"/>
      <c r="AM47" s="557"/>
      <c r="AN47" s="557"/>
      <c r="AO47" s="557"/>
      <c r="AP47" s="557"/>
      <c r="AQ47" s="557"/>
      <c r="AR47" s="557"/>
      <c r="AS47" s="557"/>
      <c r="AT47" s="557"/>
      <c r="AU47" s="557"/>
      <c r="AV47" s="557"/>
      <c r="AW47" s="557"/>
      <c r="AX47" s="557"/>
    </row>
    <row r="48" spans="2:50" x14ac:dyDescent="0.15">
      <c r="Z48" s="557"/>
      <c r="AA48" s="557"/>
      <c r="AB48" s="557"/>
      <c r="AC48" s="607"/>
      <c r="AD48" s="607"/>
      <c r="AE48" s="557"/>
      <c r="AF48" s="607"/>
      <c r="AG48" s="607"/>
      <c r="AH48" s="607"/>
      <c r="AI48" s="557"/>
      <c r="AJ48" s="607"/>
      <c r="AK48" s="557"/>
      <c r="AL48" s="557"/>
      <c r="AM48" s="557"/>
      <c r="AN48" s="557"/>
      <c r="AO48" s="557"/>
      <c r="AP48" s="557"/>
      <c r="AQ48" s="557"/>
      <c r="AR48" s="557"/>
      <c r="AS48" s="557"/>
      <c r="AT48" s="557"/>
      <c r="AU48" s="557"/>
      <c r="AV48" s="557"/>
      <c r="AW48" s="557"/>
      <c r="AX48" s="557"/>
    </row>
    <row r="49" spans="5:50" x14ac:dyDescent="0.15">
      <c r="Z49" s="557"/>
      <c r="AA49" s="557"/>
      <c r="AB49" s="557"/>
      <c r="AC49" s="557"/>
      <c r="AD49" s="557"/>
      <c r="AE49" s="557"/>
      <c r="AF49" s="557"/>
      <c r="AG49" s="557"/>
      <c r="AH49" s="557"/>
      <c r="AI49" s="557"/>
      <c r="AJ49" s="557"/>
      <c r="AK49" s="557"/>
      <c r="AL49" s="557"/>
      <c r="AM49" s="557"/>
      <c r="AN49" s="557"/>
      <c r="AO49" s="557"/>
      <c r="AP49" s="557"/>
      <c r="AQ49" s="557"/>
      <c r="AR49" s="557"/>
      <c r="AS49" s="557"/>
      <c r="AT49" s="557"/>
      <c r="AU49" s="557"/>
      <c r="AV49" s="557"/>
      <c r="AW49" s="557"/>
      <c r="AX49" s="557"/>
    </row>
    <row r="50" spans="5:50" x14ac:dyDescent="0.15">
      <c r="Z50" s="557"/>
      <c r="AA50" s="557"/>
      <c r="AB50" s="557"/>
      <c r="AC50" s="557"/>
      <c r="AD50" s="557"/>
      <c r="AE50" s="557"/>
      <c r="AF50" s="557"/>
      <c r="AG50" s="557"/>
      <c r="AH50" s="557"/>
      <c r="AI50" s="557"/>
      <c r="AJ50" s="557"/>
      <c r="AK50" s="557"/>
      <c r="AL50" s="557"/>
      <c r="AM50" s="557"/>
      <c r="AN50" s="557"/>
      <c r="AO50" s="557"/>
      <c r="AP50" s="557"/>
      <c r="AQ50" s="557"/>
      <c r="AR50" s="557"/>
      <c r="AS50" s="557"/>
      <c r="AT50" s="557"/>
      <c r="AU50" s="557"/>
      <c r="AV50" s="557"/>
      <c r="AW50" s="557"/>
      <c r="AX50" s="557"/>
    </row>
    <row r="51" spans="5:50" x14ac:dyDescent="0.15">
      <c r="Z51" s="557"/>
      <c r="AA51" s="557"/>
      <c r="AB51" s="557"/>
      <c r="AC51" s="557"/>
      <c r="AD51" s="557"/>
      <c r="AE51" s="557"/>
      <c r="AF51" s="557"/>
      <c r="AG51" s="557"/>
      <c r="AH51" s="557"/>
      <c r="AI51" s="557"/>
      <c r="AJ51" s="557"/>
      <c r="AK51" s="557"/>
      <c r="AL51" s="557"/>
      <c r="AM51" s="557"/>
      <c r="AN51" s="557"/>
      <c r="AO51" s="557"/>
      <c r="AP51" s="557"/>
      <c r="AQ51" s="557"/>
      <c r="AR51" s="557"/>
      <c r="AS51" s="557"/>
      <c r="AT51" s="557"/>
      <c r="AU51" s="557"/>
      <c r="AV51" s="557"/>
      <c r="AW51" s="557"/>
      <c r="AX51" s="557"/>
    </row>
    <row r="52" spans="5:50" x14ac:dyDescent="0.15">
      <c r="E52" s="606"/>
      <c r="F52" s="606"/>
      <c r="G52" s="606"/>
      <c r="H52" s="606"/>
      <c r="Z52" s="557"/>
      <c r="AA52" s="557"/>
      <c r="AB52" s="557"/>
      <c r="AC52" s="557"/>
      <c r="AD52" s="557"/>
      <c r="AE52" s="557"/>
      <c r="AF52" s="557"/>
      <c r="AG52" s="557"/>
      <c r="AH52" s="557"/>
      <c r="AI52" s="557"/>
      <c r="AJ52" s="557"/>
      <c r="AK52" s="557"/>
      <c r="AL52" s="557"/>
      <c r="AM52" s="557"/>
      <c r="AN52" s="557"/>
      <c r="AO52" s="557"/>
      <c r="AP52" s="557"/>
      <c r="AQ52" s="557"/>
      <c r="AR52" s="557"/>
      <c r="AS52" s="557"/>
      <c r="AT52" s="557"/>
      <c r="AU52" s="557"/>
      <c r="AV52" s="557"/>
      <c r="AW52" s="557"/>
      <c r="AX52" s="557"/>
    </row>
    <row r="53" spans="5:50" x14ac:dyDescent="0.15">
      <c r="Z53" s="557"/>
      <c r="AA53" s="557"/>
      <c r="AB53" s="557"/>
      <c r="AC53" s="557"/>
      <c r="AD53" s="557"/>
      <c r="AE53" s="557"/>
      <c r="AF53" s="557"/>
      <c r="AG53" s="557"/>
      <c r="AH53" s="557"/>
      <c r="AI53" s="557"/>
      <c r="AJ53" s="557"/>
      <c r="AK53" s="557"/>
      <c r="AL53" s="557"/>
      <c r="AM53" s="557"/>
      <c r="AN53" s="557"/>
      <c r="AO53" s="557"/>
      <c r="AP53" s="557"/>
      <c r="AQ53" s="557"/>
      <c r="AR53" s="557"/>
      <c r="AS53" s="557"/>
      <c r="AT53" s="557"/>
      <c r="AU53" s="557"/>
      <c r="AV53" s="557"/>
      <c r="AW53" s="557"/>
      <c r="AX53" s="557"/>
    </row>
    <row r="54" spans="5:50" x14ac:dyDescent="0.15">
      <c r="Z54" s="557"/>
      <c r="AA54" s="557"/>
      <c r="AB54" s="557"/>
      <c r="AC54" s="557"/>
      <c r="AD54" s="557"/>
      <c r="AE54" s="557"/>
      <c r="AF54" s="557"/>
      <c r="AG54" s="557"/>
      <c r="AH54" s="557"/>
      <c r="AI54" s="557"/>
      <c r="AJ54" s="557"/>
      <c r="AK54" s="557"/>
      <c r="AL54" s="557"/>
      <c r="AM54" s="557"/>
      <c r="AN54" s="557"/>
      <c r="AO54" s="557"/>
      <c r="AP54" s="557"/>
      <c r="AQ54" s="557"/>
      <c r="AR54" s="557"/>
      <c r="AS54" s="557"/>
      <c r="AT54" s="557"/>
      <c r="AU54" s="557"/>
      <c r="AV54" s="557"/>
      <c r="AW54" s="557"/>
      <c r="AX54" s="557"/>
    </row>
    <row r="55" spans="5:50" x14ac:dyDescent="0.15">
      <c r="Z55" s="557"/>
      <c r="AA55" s="557"/>
      <c r="AB55" s="557"/>
      <c r="AC55" s="557"/>
      <c r="AD55" s="557"/>
      <c r="AE55" s="557"/>
      <c r="AF55" s="557"/>
      <c r="AG55" s="557"/>
      <c r="AH55" s="557"/>
      <c r="AI55" s="557"/>
      <c r="AJ55" s="557"/>
      <c r="AK55" s="557"/>
      <c r="AL55" s="557"/>
      <c r="AM55" s="557"/>
      <c r="AN55" s="557"/>
      <c r="AO55" s="557"/>
      <c r="AP55" s="557"/>
      <c r="AQ55" s="557"/>
      <c r="AR55" s="557"/>
      <c r="AS55" s="557"/>
      <c r="AT55" s="557"/>
      <c r="AU55" s="557"/>
      <c r="AV55" s="557"/>
      <c r="AW55" s="557"/>
      <c r="AX55" s="557"/>
    </row>
  </sheetData>
  <mergeCells count="4">
    <mergeCell ref="E27:H27"/>
    <mergeCell ref="I27:L27"/>
    <mergeCell ref="AC28:AF28"/>
    <mergeCell ref="AG28:AJ28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5"/>
  <sheetViews>
    <sheetView zoomScaleNormal="100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52" ht="12" customHeight="1" x14ac:dyDescent="0.1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Z1" s="136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83"/>
      <c r="AY1" s="183"/>
      <c r="AZ1" s="183"/>
    </row>
    <row r="2" spans="1:52" ht="12" customHeight="1" x14ac:dyDescent="0.1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Z2" s="136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83"/>
      <c r="AY2" s="183"/>
      <c r="AZ2" s="183"/>
    </row>
    <row r="3" spans="1:52" ht="12" customHeight="1" x14ac:dyDescent="0.15">
      <c r="A3" s="136"/>
      <c r="B3" s="136" t="s">
        <v>387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Z3" s="136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83"/>
      <c r="AY3" s="183"/>
      <c r="AZ3" s="183"/>
    </row>
    <row r="4" spans="1:52" ht="12" customHeight="1" x14ac:dyDescent="0.1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8" t="s">
        <v>227</v>
      </c>
      <c r="Z4" s="136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9"/>
      <c r="AX4" s="183"/>
      <c r="AY4" s="183"/>
      <c r="AZ4" s="183"/>
    </row>
    <row r="5" spans="1:52" ht="6" customHeight="1" x14ac:dyDescent="0.15">
      <c r="A5" s="136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35"/>
      <c r="O5" s="136"/>
      <c r="P5" s="136"/>
      <c r="Q5" s="151"/>
      <c r="R5" s="135"/>
      <c r="S5" s="136"/>
      <c r="T5" s="136"/>
      <c r="U5" s="136"/>
      <c r="V5" s="136"/>
      <c r="W5" s="136"/>
      <c r="X5" s="136"/>
      <c r="Z5" s="136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83"/>
      <c r="AY5" s="183"/>
      <c r="AZ5" s="183"/>
    </row>
    <row r="6" spans="1:52" ht="12" customHeight="1" x14ac:dyDescent="0.15">
      <c r="A6" s="136"/>
      <c r="B6" s="189"/>
      <c r="C6" s="563" t="s">
        <v>90</v>
      </c>
      <c r="D6" s="564"/>
      <c r="E6" s="788" t="s">
        <v>91</v>
      </c>
      <c r="F6" s="789"/>
      <c r="G6" s="789"/>
      <c r="H6" s="790"/>
      <c r="I6" s="788" t="s">
        <v>92</v>
      </c>
      <c r="J6" s="789"/>
      <c r="K6" s="789"/>
      <c r="L6" s="790"/>
      <c r="M6" s="788" t="s">
        <v>93</v>
      </c>
      <c r="N6" s="789"/>
      <c r="O6" s="789"/>
      <c r="P6" s="790"/>
      <c r="Q6" s="788" t="s">
        <v>95</v>
      </c>
      <c r="R6" s="789"/>
      <c r="S6" s="789"/>
      <c r="T6" s="790"/>
      <c r="U6" s="788" t="s">
        <v>106</v>
      </c>
      <c r="V6" s="789"/>
      <c r="W6" s="789"/>
      <c r="X6" s="790"/>
      <c r="Z6" s="136"/>
      <c r="AA6" s="182"/>
      <c r="AB6" s="569"/>
      <c r="AC6" s="569"/>
      <c r="AD6" s="784"/>
      <c r="AE6" s="784"/>
      <c r="AF6" s="784"/>
      <c r="AG6" s="784"/>
      <c r="AH6" s="784"/>
      <c r="AI6" s="784"/>
      <c r="AJ6" s="784"/>
      <c r="AK6" s="784"/>
      <c r="AL6" s="784"/>
      <c r="AM6" s="784"/>
      <c r="AN6" s="784"/>
      <c r="AO6" s="784"/>
      <c r="AP6" s="784"/>
      <c r="AQ6" s="784"/>
      <c r="AR6" s="784"/>
      <c r="AS6" s="784"/>
      <c r="AT6" s="784"/>
      <c r="AU6" s="784"/>
      <c r="AV6" s="784"/>
      <c r="AW6" s="784"/>
      <c r="AX6" s="183"/>
      <c r="AY6" s="183"/>
      <c r="AZ6" s="183"/>
    </row>
    <row r="7" spans="1:52" ht="12" customHeight="1" x14ac:dyDescent="0.15">
      <c r="A7" s="136"/>
      <c r="B7" s="193" t="s">
        <v>96</v>
      </c>
      <c r="C7" s="194"/>
      <c r="D7" s="195"/>
      <c r="E7" s="172" t="s">
        <v>97</v>
      </c>
      <c r="F7" s="149" t="s">
        <v>98</v>
      </c>
      <c r="G7" s="155" t="s">
        <v>99</v>
      </c>
      <c r="H7" s="149" t="s">
        <v>100</v>
      </c>
      <c r="I7" s="172" t="s">
        <v>97</v>
      </c>
      <c r="J7" s="149" t="s">
        <v>98</v>
      </c>
      <c r="K7" s="155" t="s">
        <v>99</v>
      </c>
      <c r="L7" s="149" t="s">
        <v>100</v>
      </c>
      <c r="M7" s="172" t="s">
        <v>97</v>
      </c>
      <c r="N7" s="149" t="s">
        <v>98</v>
      </c>
      <c r="O7" s="155" t="s">
        <v>99</v>
      </c>
      <c r="P7" s="149" t="s">
        <v>100</v>
      </c>
      <c r="Q7" s="172" t="s">
        <v>97</v>
      </c>
      <c r="R7" s="149" t="s">
        <v>98</v>
      </c>
      <c r="S7" s="155" t="s">
        <v>99</v>
      </c>
      <c r="T7" s="149" t="s">
        <v>100</v>
      </c>
      <c r="U7" s="172" t="s">
        <v>97</v>
      </c>
      <c r="V7" s="149" t="s">
        <v>98</v>
      </c>
      <c r="W7" s="155" t="s">
        <v>99</v>
      </c>
      <c r="X7" s="149" t="s">
        <v>100</v>
      </c>
      <c r="Z7" s="136"/>
      <c r="AA7" s="194"/>
      <c r="AB7" s="194"/>
      <c r="AC7" s="19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83"/>
      <c r="AY7" s="183"/>
      <c r="AZ7" s="183"/>
    </row>
    <row r="8" spans="1:52" ht="12" customHeight="1" x14ac:dyDescent="0.15">
      <c r="A8" s="136"/>
      <c r="B8" s="201"/>
      <c r="C8" s="188"/>
      <c r="D8" s="188"/>
      <c r="E8" s="152"/>
      <c r="F8" s="153"/>
      <c r="G8" s="154" t="s">
        <v>101</v>
      </c>
      <c r="H8" s="153"/>
      <c r="I8" s="152"/>
      <c r="J8" s="153"/>
      <c r="K8" s="154" t="s">
        <v>101</v>
      </c>
      <c r="L8" s="153"/>
      <c r="M8" s="152"/>
      <c r="N8" s="153"/>
      <c r="O8" s="154" t="s">
        <v>101</v>
      </c>
      <c r="P8" s="153"/>
      <c r="Q8" s="152"/>
      <c r="R8" s="153"/>
      <c r="S8" s="154" t="s">
        <v>101</v>
      </c>
      <c r="T8" s="153"/>
      <c r="U8" s="152"/>
      <c r="V8" s="153"/>
      <c r="W8" s="154" t="s">
        <v>101</v>
      </c>
      <c r="X8" s="153"/>
      <c r="Z8" s="136"/>
      <c r="AA8" s="182"/>
      <c r="AB8" s="182"/>
      <c r="AC8" s="182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83"/>
      <c r="AY8" s="183"/>
      <c r="AZ8" s="183"/>
    </row>
    <row r="9" spans="1:52" ht="12" customHeight="1" x14ac:dyDescent="0.15">
      <c r="A9" s="185"/>
      <c r="B9" s="189" t="s">
        <v>388</v>
      </c>
      <c r="C9" s="199">
        <v>22</v>
      </c>
      <c r="D9" s="207" t="s">
        <v>389</v>
      </c>
      <c r="E9" s="206">
        <v>1208</v>
      </c>
      <c r="F9" s="206">
        <v>2205</v>
      </c>
      <c r="G9" s="206">
        <v>1712</v>
      </c>
      <c r="H9" s="206">
        <v>129169</v>
      </c>
      <c r="I9" s="206">
        <v>945</v>
      </c>
      <c r="J9" s="206">
        <v>1365</v>
      </c>
      <c r="K9" s="206">
        <v>1152</v>
      </c>
      <c r="L9" s="206">
        <v>82567</v>
      </c>
      <c r="M9" s="206">
        <v>767</v>
      </c>
      <c r="N9" s="206">
        <v>1260</v>
      </c>
      <c r="O9" s="206">
        <v>816</v>
      </c>
      <c r="P9" s="206">
        <v>40144</v>
      </c>
      <c r="Q9" s="206">
        <v>2940</v>
      </c>
      <c r="R9" s="206">
        <v>4200</v>
      </c>
      <c r="S9" s="206">
        <v>3401</v>
      </c>
      <c r="T9" s="206">
        <v>58846</v>
      </c>
      <c r="U9" s="206">
        <v>2205</v>
      </c>
      <c r="V9" s="206">
        <v>2993</v>
      </c>
      <c r="W9" s="206">
        <v>2526</v>
      </c>
      <c r="X9" s="208">
        <v>65238</v>
      </c>
      <c r="Y9" s="183"/>
      <c r="Z9" s="185"/>
      <c r="AA9" s="182"/>
      <c r="AB9" s="19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3"/>
      <c r="AY9" s="183"/>
      <c r="AZ9" s="183"/>
    </row>
    <row r="10" spans="1:52" ht="12" customHeight="1" x14ac:dyDescent="0.15">
      <c r="A10" s="185"/>
      <c r="B10" s="213"/>
      <c r="C10" s="192">
        <v>23</v>
      </c>
      <c r="D10" s="210"/>
      <c r="E10" s="283">
        <v>1155</v>
      </c>
      <c r="F10" s="283">
        <v>1995</v>
      </c>
      <c r="G10" s="283">
        <v>1539.2561981722797</v>
      </c>
      <c r="H10" s="283">
        <v>145733</v>
      </c>
      <c r="I10" s="283">
        <v>945</v>
      </c>
      <c r="J10" s="283">
        <v>1365</v>
      </c>
      <c r="K10" s="283">
        <v>1097.4188786565549</v>
      </c>
      <c r="L10" s="283">
        <v>91118</v>
      </c>
      <c r="M10" s="283">
        <v>735</v>
      </c>
      <c r="N10" s="283">
        <v>1050</v>
      </c>
      <c r="O10" s="283">
        <v>825.70619754980601</v>
      </c>
      <c r="P10" s="283">
        <v>98307.8</v>
      </c>
      <c r="Q10" s="283">
        <v>3150</v>
      </c>
      <c r="R10" s="283">
        <v>4042.5</v>
      </c>
      <c r="S10" s="283">
        <v>3500.3097138991443</v>
      </c>
      <c r="T10" s="283">
        <v>79701.000000000015</v>
      </c>
      <c r="U10" s="283">
        <v>2100</v>
      </c>
      <c r="V10" s="283">
        <v>2992.5</v>
      </c>
      <c r="W10" s="283">
        <v>2431.251441537961</v>
      </c>
      <c r="X10" s="551">
        <v>44545.2</v>
      </c>
      <c r="Y10" s="183"/>
      <c r="Z10" s="185"/>
      <c r="AA10" s="182"/>
      <c r="AB10" s="19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3"/>
      <c r="AY10" s="183"/>
      <c r="AZ10" s="183"/>
    </row>
    <row r="11" spans="1:52" ht="12" customHeight="1" x14ac:dyDescent="0.15">
      <c r="A11" s="185"/>
      <c r="B11" s="213"/>
      <c r="C11" s="192">
        <v>24</v>
      </c>
      <c r="D11" s="210"/>
      <c r="E11" s="164">
        <v>997.5</v>
      </c>
      <c r="F11" s="164">
        <v>2089.5</v>
      </c>
      <c r="G11" s="165">
        <v>1350.6881384768797</v>
      </c>
      <c r="H11" s="164">
        <v>131463.1</v>
      </c>
      <c r="I11" s="164">
        <v>871.5</v>
      </c>
      <c r="J11" s="164">
        <v>1279.95</v>
      </c>
      <c r="K11" s="164">
        <v>941.72472460571578</v>
      </c>
      <c r="L11" s="164">
        <v>88308.800000000003</v>
      </c>
      <c r="M11" s="164">
        <v>735</v>
      </c>
      <c r="N11" s="164">
        <v>1260</v>
      </c>
      <c r="O11" s="164">
        <v>748.01131852220919</v>
      </c>
      <c r="P11" s="164">
        <v>77075.5</v>
      </c>
      <c r="Q11" s="164">
        <v>2940</v>
      </c>
      <c r="R11" s="164">
        <v>4281.9000000000005</v>
      </c>
      <c r="S11" s="164">
        <v>3272.2565569547664</v>
      </c>
      <c r="T11" s="164">
        <v>103310.50000000001</v>
      </c>
      <c r="U11" s="164">
        <v>1856.4</v>
      </c>
      <c r="V11" s="164">
        <v>3045</v>
      </c>
      <c r="W11" s="164">
        <v>2291.1764167617844</v>
      </c>
      <c r="X11" s="165">
        <v>71303.5</v>
      </c>
      <c r="Y11" s="183"/>
      <c r="Z11" s="185"/>
      <c r="AA11" s="182"/>
      <c r="AB11" s="19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3"/>
      <c r="AY11" s="183"/>
      <c r="AZ11" s="183"/>
    </row>
    <row r="12" spans="1:52" ht="12" customHeight="1" x14ac:dyDescent="0.15">
      <c r="A12" s="185"/>
      <c r="B12" s="201"/>
      <c r="C12" s="204">
        <v>25</v>
      </c>
      <c r="D12" s="212"/>
      <c r="E12" s="129">
        <v>1365</v>
      </c>
      <c r="F12" s="129">
        <v>2625</v>
      </c>
      <c r="G12" s="129">
        <v>1946.1556634848553</v>
      </c>
      <c r="H12" s="129">
        <v>88052.9</v>
      </c>
      <c r="I12" s="129">
        <v>945</v>
      </c>
      <c r="J12" s="129">
        <v>1365</v>
      </c>
      <c r="K12" s="129">
        <v>1182.6467892984065</v>
      </c>
      <c r="L12" s="129">
        <v>45359.3</v>
      </c>
      <c r="M12" s="129">
        <v>735</v>
      </c>
      <c r="N12" s="129">
        <v>1102.5</v>
      </c>
      <c r="O12" s="129">
        <v>880.13839149919886</v>
      </c>
      <c r="P12" s="129">
        <v>57914.399999999994</v>
      </c>
      <c r="Q12" s="129">
        <v>3255</v>
      </c>
      <c r="R12" s="129">
        <v>4725</v>
      </c>
      <c r="S12" s="129">
        <v>4004.1159888315078</v>
      </c>
      <c r="T12" s="129">
        <v>62002.200000000004</v>
      </c>
      <c r="U12" s="129">
        <v>2205</v>
      </c>
      <c r="V12" s="129">
        <v>3360</v>
      </c>
      <c r="W12" s="129">
        <v>2789.2789351151951</v>
      </c>
      <c r="X12" s="297">
        <v>42417.599999999999</v>
      </c>
      <c r="Y12" s="183"/>
      <c r="Z12" s="185"/>
      <c r="AA12" s="182"/>
      <c r="AB12" s="192"/>
      <c r="AC12" s="182"/>
      <c r="AD12" s="312"/>
      <c r="AE12" s="312"/>
      <c r="AF12" s="312"/>
      <c r="AG12" s="312"/>
      <c r="AH12" s="312"/>
      <c r="AI12" s="312"/>
      <c r="AJ12" s="312"/>
      <c r="AK12" s="312"/>
      <c r="AL12" s="312"/>
      <c r="AM12" s="312"/>
      <c r="AN12" s="312"/>
      <c r="AO12" s="312"/>
      <c r="AP12" s="312"/>
      <c r="AQ12" s="312"/>
      <c r="AR12" s="312"/>
      <c r="AS12" s="312"/>
      <c r="AT12" s="312"/>
      <c r="AU12" s="312"/>
      <c r="AV12" s="312"/>
      <c r="AW12" s="312"/>
      <c r="AX12" s="183"/>
      <c r="AY12" s="183"/>
      <c r="AZ12" s="183"/>
    </row>
    <row r="13" spans="1:52" ht="12" customHeight="1" x14ac:dyDescent="0.15">
      <c r="A13" s="185"/>
      <c r="B13" s="159"/>
      <c r="C13" s="144">
        <v>4</v>
      </c>
      <c r="D13" s="160"/>
      <c r="E13" s="209">
        <v>1365</v>
      </c>
      <c r="F13" s="209">
        <v>1837.5</v>
      </c>
      <c r="G13" s="209">
        <v>1606.7727995758214</v>
      </c>
      <c r="H13" s="209">
        <v>8232.4</v>
      </c>
      <c r="I13" s="209">
        <v>997.5</v>
      </c>
      <c r="J13" s="209">
        <v>1260</v>
      </c>
      <c r="K13" s="209">
        <v>1150.929970760234</v>
      </c>
      <c r="L13" s="209">
        <v>4077</v>
      </c>
      <c r="M13" s="131">
        <v>945</v>
      </c>
      <c r="N13" s="131">
        <v>945</v>
      </c>
      <c r="O13" s="131">
        <v>944.99999999999989</v>
      </c>
      <c r="P13" s="209">
        <v>2090</v>
      </c>
      <c r="Q13" s="209">
        <v>3465</v>
      </c>
      <c r="R13" s="209">
        <v>4410</v>
      </c>
      <c r="S13" s="209">
        <v>3879.6993781023539</v>
      </c>
      <c r="T13" s="209">
        <v>4221.1000000000004</v>
      </c>
      <c r="U13" s="209">
        <v>2310</v>
      </c>
      <c r="V13" s="209">
        <v>2940</v>
      </c>
      <c r="W13" s="209">
        <v>2654.5666054752978</v>
      </c>
      <c r="X13" s="210">
        <v>2587.1</v>
      </c>
      <c r="Y13" s="183"/>
      <c r="Z13" s="183"/>
      <c r="AA13" s="183"/>
      <c r="AB13" s="183"/>
      <c r="AC13" s="183"/>
      <c r="AD13" s="619"/>
      <c r="AE13" s="619"/>
      <c r="AF13" s="183"/>
      <c r="AG13" s="619"/>
      <c r="AH13" s="619"/>
      <c r="AI13" s="619"/>
      <c r="AJ13" s="183"/>
      <c r="AK13" s="619"/>
      <c r="AL13" s="620"/>
      <c r="AM13" s="619"/>
      <c r="AN13" s="183"/>
      <c r="AO13" s="619"/>
      <c r="AP13" s="619"/>
      <c r="AQ13" s="619"/>
      <c r="AR13" s="183"/>
      <c r="AS13" s="619"/>
      <c r="AT13" s="619"/>
      <c r="AU13" s="619"/>
      <c r="AV13" s="183"/>
      <c r="AW13" s="619"/>
      <c r="AX13" s="183"/>
      <c r="AY13" s="183"/>
      <c r="AZ13" s="183"/>
    </row>
    <row r="14" spans="1:52" ht="12" customHeight="1" x14ac:dyDescent="0.15">
      <c r="A14" s="185"/>
      <c r="B14" s="159"/>
      <c r="C14" s="144">
        <v>5</v>
      </c>
      <c r="D14" s="160"/>
      <c r="E14" s="209">
        <v>1470</v>
      </c>
      <c r="F14" s="209">
        <v>1837.5</v>
      </c>
      <c r="G14" s="209">
        <v>1632.9622403144306</v>
      </c>
      <c r="H14" s="209">
        <v>12527.3</v>
      </c>
      <c r="I14" s="209">
        <v>1050</v>
      </c>
      <c r="J14" s="209">
        <v>1312.5</v>
      </c>
      <c r="K14" s="209">
        <v>1213.0203845867184</v>
      </c>
      <c r="L14" s="209">
        <v>4402</v>
      </c>
      <c r="M14" s="131">
        <v>819</v>
      </c>
      <c r="N14" s="131">
        <v>1102.5</v>
      </c>
      <c r="O14" s="131">
        <v>944.9493311886215</v>
      </c>
      <c r="P14" s="209">
        <v>7700.4</v>
      </c>
      <c r="Q14" s="209">
        <v>3570</v>
      </c>
      <c r="R14" s="209">
        <v>4410</v>
      </c>
      <c r="S14" s="209">
        <v>3945.2706185567008</v>
      </c>
      <c r="T14" s="209">
        <v>5572.3</v>
      </c>
      <c r="U14" s="209">
        <v>2415</v>
      </c>
      <c r="V14" s="209">
        <v>2940</v>
      </c>
      <c r="W14" s="209">
        <v>2744.9472464868968</v>
      </c>
      <c r="X14" s="210">
        <v>2422.1</v>
      </c>
      <c r="Y14" s="183"/>
      <c r="Z14" s="183"/>
      <c r="AA14" s="183"/>
      <c r="AB14" s="183"/>
      <c r="AC14" s="183"/>
      <c r="AD14" s="619"/>
      <c r="AE14" s="619"/>
      <c r="AF14" s="183"/>
      <c r="AG14" s="619"/>
      <c r="AH14" s="619"/>
      <c r="AI14" s="619"/>
      <c r="AJ14" s="183"/>
      <c r="AK14" s="619"/>
      <c r="AL14" s="620"/>
      <c r="AM14" s="619"/>
      <c r="AN14" s="183"/>
      <c r="AO14" s="619"/>
      <c r="AP14" s="619"/>
      <c r="AQ14" s="619"/>
      <c r="AR14" s="183"/>
      <c r="AS14" s="619"/>
      <c r="AT14" s="619"/>
      <c r="AU14" s="619"/>
      <c r="AV14" s="183"/>
      <c r="AW14" s="619"/>
      <c r="AX14" s="183"/>
      <c r="AY14" s="183"/>
      <c r="AZ14" s="183"/>
    </row>
    <row r="15" spans="1:52" ht="12" customHeight="1" x14ac:dyDescent="0.15">
      <c r="A15" s="185"/>
      <c r="B15" s="159"/>
      <c r="C15" s="144">
        <v>6</v>
      </c>
      <c r="D15" s="160"/>
      <c r="E15" s="209">
        <v>1470</v>
      </c>
      <c r="F15" s="209">
        <v>1980.3000000000002</v>
      </c>
      <c r="G15" s="209">
        <v>1721.3993436504616</v>
      </c>
      <c r="H15" s="209">
        <v>4585.5</v>
      </c>
      <c r="I15" s="209">
        <v>1102.5</v>
      </c>
      <c r="J15" s="209">
        <v>1365</v>
      </c>
      <c r="K15" s="209">
        <v>1232.512474843903</v>
      </c>
      <c r="L15" s="209">
        <v>4499.1000000000004</v>
      </c>
      <c r="M15" s="131">
        <v>840</v>
      </c>
      <c r="N15" s="131">
        <v>1102.5</v>
      </c>
      <c r="O15" s="131">
        <v>947.02366940718287</v>
      </c>
      <c r="P15" s="209">
        <v>6473.4</v>
      </c>
      <c r="Q15" s="209">
        <v>3675</v>
      </c>
      <c r="R15" s="209">
        <v>4329.1500000000005</v>
      </c>
      <c r="S15" s="209">
        <v>3991.2392867518874</v>
      </c>
      <c r="T15" s="209">
        <v>4601</v>
      </c>
      <c r="U15" s="209">
        <v>2499</v>
      </c>
      <c r="V15" s="209">
        <v>2940</v>
      </c>
      <c r="W15" s="209">
        <v>2732.3216641140243</v>
      </c>
      <c r="X15" s="210">
        <v>3803.4</v>
      </c>
      <c r="Y15" s="183"/>
      <c r="Z15" s="183"/>
      <c r="AA15" s="183"/>
      <c r="AB15" s="183"/>
      <c r="AC15" s="183"/>
      <c r="AD15" s="619"/>
      <c r="AE15" s="619"/>
      <c r="AF15" s="183"/>
      <c r="AG15" s="619"/>
      <c r="AH15" s="619"/>
      <c r="AI15" s="619"/>
      <c r="AJ15" s="183"/>
      <c r="AK15" s="619"/>
      <c r="AL15" s="620"/>
      <c r="AM15" s="619"/>
      <c r="AN15" s="183"/>
      <c r="AO15" s="619"/>
      <c r="AP15" s="619"/>
      <c r="AQ15" s="619"/>
      <c r="AR15" s="183"/>
      <c r="AS15" s="619"/>
      <c r="AT15" s="619"/>
      <c r="AU15" s="619"/>
      <c r="AV15" s="183"/>
      <c r="AW15" s="619"/>
      <c r="AX15" s="183"/>
      <c r="AY15" s="183"/>
      <c r="AZ15" s="183"/>
    </row>
    <row r="16" spans="1:52" ht="12" customHeight="1" x14ac:dyDescent="0.15">
      <c r="A16" s="185"/>
      <c r="B16" s="159"/>
      <c r="C16" s="144">
        <v>7</v>
      </c>
      <c r="D16" s="160"/>
      <c r="E16" s="209">
        <v>1417.5</v>
      </c>
      <c r="F16" s="209">
        <v>1995</v>
      </c>
      <c r="G16" s="209">
        <v>1761.473056398451</v>
      </c>
      <c r="H16" s="210">
        <v>6287.2</v>
      </c>
      <c r="I16" s="209">
        <v>1050</v>
      </c>
      <c r="J16" s="209">
        <v>1365</v>
      </c>
      <c r="K16" s="209">
        <v>1221.6436101493466</v>
      </c>
      <c r="L16" s="209">
        <v>2994.8</v>
      </c>
      <c r="M16" s="131">
        <v>840</v>
      </c>
      <c r="N16" s="131">
        <v>1102.5</v>
      </c>
      <c r="O16" s="131">
        <v>875.38860417311969</v>
      </c>
      <c r="P16" s="209">
        <v>3962</v>
      </c>
      <c r="Q16" s="209">
        <v>3780</v>
      </c>
      <c r="R16" s="209">
        <v>4515</v>
      </c>
      <c r="S16" s="209">
        <v>4077.371369927605</v>
      </c>
      <c r="T16" s="209">
        <v>5665.2</v>
      </c>
      <c r="U16" s="209">
        <v>2416.0500000000002</v>
      </c>
      <c r="V16" s="209">
        <v>2940</v>
      </c>
      <c r="W16" s="209">
        <v>2702.6332243685001</v>
      </c>
      <c r="X16" s="210">
        <v>3550</v>
      </c>
      <c r="Y16" s="183"/>
      <c r="Z16" s="183"/>
      <c r="AA16" s="183"/>
      <c r="AB16" s="183"/>
      <c r="AC16" s="183"/>
      <c r="AD16" s="619"/>
      <c r="AE16" s="619"/>
      <c r="AF16" s="183"/>
      <c r="AG16" s="619"/>
      <c r="AH16" s="619"/>
      <c r="AI16" s="619"/>
      <c r="AJ16" s="183"/>
      <c r="AK16" s="619"/>
      <c r="AL16" s="620"/>
      <c r="AM16" s="619"/>
      <c r="AN16" s="183"/>
      <c r="AO16" s="619"/>
      <c r="AP16" s="619"/>
      <c r="AQ16" s="619"/>
      <c r="AR16" s="183"/>
      <c r="AS16" s="619"/>
      <c r="AT16" s="619"/>
      <c r="AU16" s="619"/>
      <c r="AV16" s="183"/>
      <c r="AW16" s="619"/>
      <c r="AX16" s="183"/>
      <c r="AY16" s="183"/>
      <c r="AZ16" s="183"/>
    </row>
    <row r="17" spans="1:52" ht="12" customHeight="1" x14ac:dyDescent="0.15">
      <c r="A17" s="185"/>
      <c r="B17" s="159"/>
      <c r="C17" s="144">
        <v>8</v>
      </c>
      <c r="D17" s="160"/>
      <c r="E17" s="209">
        <v>1417.5</v>
      </c>
      <c r="F17" s="209">
        <v>2095.8000000000002</v>
      </c>
      <c r="G17" s="209">
        <v>1820.0099654815999</v>
      </c>
      <c r="H17" s="209">
        <v>6125.5</v>
      </c>
      <c r="I17" s="209">
        <v>1050</v>
      </c>
      <c r="J17" s="209">
        <v>1365</v>
      </c>
      <c r="K17" s="209">
        <v>1196.177929037822</v>
      </c>
      <c r="L17" s="209">
        <v>2622.7</v>
      </c>
      <c r="M17" s="131">
        <v>840</v>
      </c>
      <c r="N17" s="131">
        <v>1050</v>
      </c>
      <c r="O17" s="131">
        <v>902.47877358490564</v>
      </c>
      <c r="P17" s="209">
        <v>6125.7</v>
      </c>
      <c r="Q17" s="209">
        <v>3780</v>
      </c>
      <c r="R17" s="209">
        <v>4515</v>
      </c>
      <c r="S17" s="209">
        <v>4090.6138094105067</v>
      </c>
      <c r="T17" s="210">
        <v>5706.7</v>
      </c>
      <c r="U17" s="209">
        <v>2520</v>
      </c>
      <c r="V17" s="210">
        <v>3045</v>
      </c>
      <c r="W17" s="209">
        <v>2776.5100793604811</v>
      </c>
      <c r="X17" s="210">
        <v>4174.2</v>
      </c>
      <c r="Y17" s="183"/>
      <c r="Z17" s="183"/>
      <c r="AA17" s="183"/>
      <c r="AB17" s="183"/>
      <c r="AC17" s="183"/>
      <c r="AD17" s="619"/>
      <c r="AE17" s="619"/>
      <c r="AF17" s="183"/>
      <c r="AG17" s="619"/>
      <c r="AH17" s="619"/>
      <c r="AI17" s="619"/>
      <c r="AJ17" s="183"/>
      <c r="AK17" s="619"/>
      <c r="AL17" s="620"/>
      <c r="AM17" s="619"/>
      <c r="AN17" s="183"/>
      <c r="AO17" s="619"/>
      <c r="AP17" s="619"/>
      <c r="AQ17" s="619"/>
      <c r="AR17" s="183"/>
      <c r="AS17" s="619"/>
      <c r="AT17" s="619"/>
      <c r="AU17" s="619"/>
      <c r="AV17" s="183"/>
      <c r="AW17" s="619"/>
      <c r="AX17" s="183"/>
      <c r="AY17" s="183"/>
      <c r="AZ17" s="183"/>
    </row>
    <row r="18" spans="1:52" ht="12" customHeight="1" x14ac:dyDescent="0.15">
      <c r="A18" s="185"/>
      <c r="B18" s="159"/>
      <c r="C18" s="144">
        <v>9</v>
      </c>
      <c r="D18" s="160"/>
      <c r="E18" s="209">
        <v>1470</v>
      </c>
      <c r="F18" s="209">
        <v>2100</v>
      </c>
      <c r="G18" s="209">
        <v>1816.1276496155128</v>
      </c>
      <c r="H18" s="209">
        <v>6150</v>
      </c>
      <c r="I18" s="209">
        <v>1050</v>
      </c>
      <c r="J18" s="209">
        <v>1365</v>
      </c>
      <c r="K18" s="209">
        <v>1210.0063247785183</v>
      </c>
      <c r="L18" s="209">
        <v>2689.7</v>
      </c>
      <c r="M18" s="131">
        <v>840</v>
      </c>
      <c r="N18" s="131">
        <v>1050</v>
      </c>
      <c r="O18" s="131">
        <v>881.92794573398317</v>
      </c>
      <c r="P18" s="209">
        <v>9246.5</v>
      </c>
      <c r="Q18" s="209">
        <v>3780</v>
      </c>
      <c r="R18" s="209">
        <v>4515</v>
      </c>
      <c r="S18" s="209">
        <v>4086.7325581395371</v>
      </c>
      <c r="T18" s="209">
        <v>6270.8</v>
      </c>
      <c r="U18" s="209">
        <v>2520</v>
      </c>
      <c r="V18" s="209">
        <v>3045</v>
      </c>
      <c r="W18" s="209">
        <v>2966.3104503334398</v>
      </c>
      <c r="X18" s="210">
        <v>4192.1000000000004</v>
      </c>
      <c r="Y18" s="183"/>
      <c r="Z18" s="183"/>
      <c r="AA18" s="183"/>
      <c r="AB18" s="183"/>
      <c r="AC18" s="183"/>
      <c r="AD18" s="619"/>
      <c r="AE18" s="619"/>
      <c r="AF18" s="183"/>
      <c r="AG18" s="619"/>
      <c r="AH18" s="619"/>
      <c r="AI18" s="619"/>
      <c r="AJ18" s="183"/>
      <c r="AK18" s="619"/>
      <c r="AL18" s="620"/>
      <c r="AM18" s="619"/>
      <c r="AN18" s="183"/>
      <c r="AO18" s="619"/>
      <c r="AP18" s="619"/>
      <c r="AQ18" s="619"/>
      <c r="AR18" s="183"/>
      <c r="AS18" s="619"/>
      <c r="AT18" s="619"/>
      <c r="AU18" s="619"/>
      <c r="AV18" s="183"/>
      <c r="AW18" s="619"/>
      <c r="AX18" s="183"/>
      <c r="AY18" s="183"/>
      <c r="AZ18" s="183"/>
    </row>
    <row r="19" spans="1:52" ht="12" customHeight="1" x14ac:dyDescent="0.15">
      <c r="A19" s="185"/>
      <c r="B19" s="159"/>
      <c r="C19" s="144">
        <v>10</v>
      </c>
      <c r="D19" s="160"/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296">
        <v>0</v>
      </c>
      <c r="Y19" s="183"/>
      <c r="Z19" s="183"/>
      <c r="AA19" s="183"/>
      <c r="AB19" s="183"/>
      <c r="AC19" s="183"/>
      <c r="AD19" s="619"/>
      <c r="AE19" s="619"/>
      <c r="AF19" s="183"/>
      <c r="AG19" s="619"/>
      <c r="AH19" s="619"/>
      <c r="AI19" s="619"/>
      <c r="AJ19" s="183"/>
      <c r="AK19" s="619"/>
      <c r="AL19" s="620"/>
      <c r="AM19" s="619"/>
      <c r="AN19" s="183"/>
      <c r="AO19" s="619"/>
      <c r="AP19" s="619"/>
      <c r="AQ19" s="619"/>
      <c r="AR19" s="183"/>
      <c r="AS19" s="619"/>
      <c r="AT19" s="619"/>
      <c r="AU19" s="619"/>
      <c r="AV19" s="183"/>
      <c r="AW19" s="619"/>
      <c r="AX19" s="183"/>
      <c r="AY19" s="183"/>
      <c r="AZ19" s="183"/>
    </row>
    <row r="20" spans="1:52" ht="12" customHeight="1" x14ac:dyDescent="0.15">
      <c r="A20" s="185"/>
      <c r="B20" s="159"/>
      <c r="C20" s="144">
        <v>11</v>
      </c>
      <c r="D20" s="160"/>
      <c r="E20" s="131">
        <v>1837.5</v>
      </c>
      <c r="F20" s="131">
        <v>2569.35</v>
      </c>
      <c r="G20" s="131">
        <v>2103.4463031337064</v>
      </c>
      <c r="H20" s="131">
        <v>9128.5</v>
      </c>
      <c r="I20" s="131">
        <v>1155</v>
      </c>
      <c r="J20" s="131">
        <v>1365</v>
      </c>
      <c r="K20" s="131">
        <v>1244.2860906336202</v>
      </c>
      <c r="L20" s="131">
        <v>6297.6</v>
      </c>
      <c r="M20" s="131">
        <v>798</v>
      </c>
      <c r="N20" s="131">
        <v>1008</v>
      </c>
      <c r="O20" s="131">
        <v>885.01642291036876</v>
      </c>
      <c r="P20" s="131">
        <v>8355.2999999999993</v>
      </c>
      <c r="Q20" s="131">
        <v>3780</v>
      </c>
      <c r="R20" s="131">
        <v>4725</v>
      </c>
      <c r="S20" s="131">
        <v>4248.4100646038742</v>
      </c>
      <c r="T20" s="131">
        <v>6421.1</v>
      </c>
      <c r="U20" s="131">
        <v>2625</v>
      </c>
      <c r="V20" s="131">
        <v>3360</v>
      </c>
      <c r="W20" s="131">
        <v>2957.5303601734868</v>
      </c>
      <c r="X20" s="296">
        <v>4503.8</v>
      </c>
      <c r="Y20" s="183"/>
      <c r="Z20" s="183"/>
      <c r="AA20" s="183"/>
      <c r="AB20" s="183"/>
      <c r="AC20" s="183"/>
      <c r="AD20" s="619"/>
      <c r="AE20" s="619"/>
      <c r="AF20" s="183"/>
      <c r="AG20" s="619"/>
      <c r="AH20" s="619"/>
      <c r="AI20" s="619"/>
      <c r="AJ20" s="183"/>
      <c r="AK20" s="619"/>
      <c r="AL20" s="620"/>
      <c r="AM20" s="619"/>
      <c r="AN20" s="183"/>
      <c r="AO20" s="619"/>
      <c r="AP20" s="619"/>
      <c r="AQ20" s="619"/>
      <c r="AR20" s="183"/>
      <c r="AS20" s="619"/>
      <c r="AT20" s="619"/>
      <c r="AU20" s="619"/>
      <c r="AV20" s="183"/>
      <c r="AW20" s="619"/>
      <c r="AX20" s="183"/>
      <c r="AY20" s="183"/>
      <c r="AZ20" s="183"/>
    </row>
    <row r="21" spans="1:52" ht="12" customHeight="1" x14ac:dyDescent="0.15">
      <c r="A21" s="185"/>
      <c r="B21" s="159"/>
      <c r="C21" s="144">
        <v>12</v>
      </c>
      <c r="D21" s="160"/>
      <c r="E21" s="131">
        <v>1837.5</v>
      </c>
      <c r="F21" s="131">
        <v>2625</v>
      </c>
      <c r="G21" s="131">
        <v>2206.4100356681038</v>
      </c>
      <c r="H21" s="131">
        <v>16493.3</v>
      </c>
      <c r="I21" s="131">
        <v>1102.5</v>
      </c>
      <c r="J21" s="131">
        <v>1365</v>
      </c>
      <c r="K21" s="131">
        <v>1234.7012338425393</v>
      </c>
      <c r="L21" s="131">
        <v>8947.9</v>
      </c>
      <c r="M21" s="131">
        <v>735</v>
      </c>
      <c r="N21" s="131">
        <v>976.5</v>
      </c>
      <c r="O21" s="131">
        <v>872.20781519035688</v>
      </c>
      <c r="P21" s="131">
        <v>7896.9</v>
      </c>
      <c r="Q21" s="131">
        <v>4200</v>
      </c>
      <c r="R21" s="131">
        <v>4725</v>
      </c>
      <c r="S21" s="131">
        <v>4424.3024758220472</v>
      </c>
      <c r="T21" s="131">
        <v>8051.5</v>
      </c>
      <c r="U21" s="131">
        <v>2625</v>
      </c>
      <c r="V21" s="131">
        <v>3150</v>
      </c>
      <c r="W21" s="131">
        <v>2834.2146549512554</v>
      </c>
      <c r="X21" s="296">
        <v>13324.7</v>
      </c>
      <c r="Y21" s="183"/>
      <c r="Z21" s="183"/>
      <c r="AA21" s="183"/>
      <c r="AB21" s="183"/>
      <c r="AC21" s="183"/>
      <c r="AD21" s="619"/>
      <c r="AE21" s="619"/>
      <c r="AF21" s="183"/>
      <c r="AG21" s="619"/>
      <c r="AH21" s="619"/>
      <c r="AI21" s="619"/>
      <c r="AJ21" s="183"/>
      <c r="AK21" s="619"/>
      <c r="AL21" s="620"/>
      <c r="AM21" s="619"/>
      <c r="AN21" s="183"/>
      <c r="AO21" s="619"/>
      <c r="AP21" s="619"/>
      <c r="AQ21" s="619"/>
      <c r="AR21" s="183"/>
      <c r="AS21" s="619"/>
      <c r="AT21" s="619"/>
      <c r="AU21" s="619"/>
      <c r="AV21" s="183"/>
      <c r="AW21" s="619"/>
      <c r="AX21" s="183"/>
      <c r="AY21" s="183"/>
      <c r="AZ21" s="183"/>
    </row>
    <row r="22" spans="1:52" ht="12" customHeight="1" x14ac:dyDescent="0.15">
      <c r="A22" s="185"/>
      <c r="B22" s="159" t="s">
        <v>390</v>
      </c>
      <c r="C22" s="144">
        <v>1</v>
      </c>
      <c r="D22" s="160" t="s">
        <v>391</v>
      </c>
      <c r="E22" s="131">
        <v>1628.5500000000002</v>
      </c>
      <c r="F22" s="131">
        <v>2520</v>
      </c>
      <c r="G22" s="131">
        <v>2094.4446249447979</v>
      </c>
      <c r="H22" s="131">
        <v>10012.200000000001</v>
      </c>
      <c r="I22" s="131">
        <v>1155</v>
      </c>
      <c r="J22" s="131">
        <v>1449</v>
      </c>
      <c r="K22" s="131">
        <v>1273.6542313244317</v>
      </c>
      <c r="L22" s="131">
        <v>6296.1</v>
      </c>
      <c r="M22" s="131">
        <v>819</v>
      </c>
      <c r="N22" s="131">
        <v>1207.5</v>
      </c>
      <c r="O22" s="131">
        <v>903.07572280862757</v>
      </c>
      <c r="P22" s="131">
        <v>4333.1000000000004</v>
      </c>
      <c r="Q22" s="131">
        <v>4095</v>
      </c>
      <c r="R22" s="131">
        <v>4515</v>
      </c>
      <c r="S22" s="131">
        <v>4279.0887874059126</v>
      </c>
      <c r="T22" s="131">
        <v>5056.8</v>
      </c>
      <c r="U22" s="131">
        <v>2415</v>
      </c>
      <c r="V22" s="131">
        <v>3045</v>
      </c>
      <c r="W22" s="131">
        <v>2735.3955876636005</v>
      </c>
      <c r="X22" s="296">
        <v>4709.6000000000004</v>
      </c>
      <c r="Y22" s="183"/>
      <c r="Z22" s="183"/>
      <c r="AA22" s="183"/>
      <c r="AB22" s="183"/>
      <c r="AC22" s="183"/>
      <c r="AD22" s="619"/>
      <c r="AE22" s="619"/>
      <c r="AF22" s="183"/>
      <c r="AG22" s="619"/>
      <c r="AH22" s="619"/>
      <c r="AI22" s="619"/>
      <c r="AJ22" s="183"/>
      <c r="AK22" s="619"/>
      <c r="AL22" s="620"/>
      <c r="AM22" s="619"/>
      <c r="AN22" s="183"/>
      <c r="AO22" s="619"/>
      <c r="AP22" s="619"/>
      <c r="AQ22" s="619"/>
      <c r="AR22" s="183"/>
      <c r="AS22" s="619"/>
      <c r="AT22" s="619"/>
      <c r="AU22" s="619"/>
      <c r="AV22" s="183"/>
      <c r="AW22" s="619"/>
      <c r="AX22" s="183"/>
      <c r="AY22" s="183"/>
      <c r="AZ22" s="183"/>
    </row>
    <row r="23" spans="1:52" ht="12" customHeight="1" x14ac:dyDescent="0.15">
      <c r="A23" s="185"/>
      <c r="B23" s="159"/>
      <c r="C23" s="144">
        <v>2</v>
      </c>
      <c r="D23" s="160"/>
      <c r="E23" s="131">
        <v>1489.95</v>
      </c>
      <c r="F23" s="131">
        <v>2310</v>
      </c>
      <c r="G23" s="131">
        <v>1913.5920226130661</v>
      </c>
      <c r="H23" s="131">
        <v>8249</v>
      </c>
      <c r="I23" s="131">
        <v>1155</v>
      </c>
      <c r="J23" s="131">
        <v>1470</v>
      </c>
      <c r="K23" s="131">
        <v>1291.3364114067974</v>
      </c>
      <c r="L23" s="131">
        <v>5678.7</v>
      </c>
      <c r="M23" s="131">
        <v>892.5</v>
      </c>
      <c r="N23" s="131">
        <v>1207.5</v>
      </c>
      <c r="O23" s="131">
        <v>939.03735580792261</v>
      </c>
      <c r="P23" s="131">
        <v>2796.2</v>
      </c>
      <c r="Q23" s="131">
        <v>4095</v>
      </c>
      <c r="R23" s="131">
        <v>4895.1000000000004</v>
      </c>
      <c r="S23" s="131">
        <v>4382.9434833236301</v>
      </c>
      <c r="T23" s="131">
        <v>4170.1000000000004</v>
      </c>
      <c r="U23" s="131">
        <v>2310</v>
      </c>
      <c r="V23" s="131">
        <v>2992.5</v>
      </c>
      <c r="W23" s="131">
        <v>2800.7207327672654</v>
      </c>
      <c r="X23" s="296">
        <v>3894.9</v>
      </c>
      <c r="Y23" s="183"/>
      <c r="Z23" s="183"/>
      <c r="AA23" s="183"/>
      <c r="AB23" s="183"/>
      <c r="AC23" s="183"/>
      <c r="AD23" s="619"/>
      <c r="AE23" s="619"/>
      <c r="AF23" s="183"/>
      <c r="AG23" s="619"/>
      <c r="AH23" s="619"/>
      <c r="AI23" s="619"/>
      <c r="AJ23" s="183"/>
      <c r="AK23" s="619"/>
      <c r="AL23" s="620"/>
      <c r="AM23" s="619"/>
      <c r="AN23" s="183"/>
      <c r="AO23" s="619"/>
      <c r="AP23" s="619"/>
      <c r="AQ23" s="619"/>
      <c r="AR23" s="183"/>
      <c r="AS23" s="619"/>
      <c r="AT23" s="619"/>
      <c r="AU23" s="619"/>
      <c r="AV23" s="183"/>
      <c r="AW23" s="619"/>
      <c r="AX23" s="183"/>
      <c r="AY23" s="183"/>
      <c r="AZ23" s="183"/>
    </row>
    <row r="24" spans="1:52" ht="12" customHeight="1" x14ac:dyDescent="0.15">
      <c r="A24" s="185"/>
      <c r="B24" s="159"/>
      <c r="C24" s="144">
        <v>3</v>
      </c>
      <c r="D24" s="160"/>
      <c r="E24" s="131">
        <v>1365</v>
      </c>
      <c r="F24" s="131">
        <v>2100</v>
      </c>
      <c r="G24" s="131">
        <v>1787.6468420486347</v>
      </c>
      <c r="H24" s="131">
        <v>14038.7</v>
      </c>
      <c r="I24" s="131">
        <v>1155</v>
      </c>
      <c r="J24" s="131">
        <v>1470</v>
      </c>
      <c r="K24" s="131">
        <v>1309.474386339381</v>
      </c>
      <c r="L24" s="131">
        <v>4446.2</v>
      </c>
      <c r="M24" s="131">
        <v>892.5</v>
      </c>
      <c r="N24" s="131">
        <v>1207.5</v>
      </c>
      <c r="O24" s="131">
        <v>940.58108668602233</v>
      </c>
      <c r="P24" s="131">
        <v>2346</v>
      </c>
      <c r="Q24" s="131">
        <v>4095</v>
      </c>
      <c r="R24" s="131">
        <v>4725</v>
      </c>
      <c r="S24" s="131">
        <v>4370.9559421599561</v>
      </c>
      <c r="T24" s="131">
        <v>6625.9</v>
      </c>
      <c r="U24" s="131">
        <v>2310</v>
      </c>
      <c r="V24" s="131">
        <v>3045</v>
      </c>
      <c r="W24" s="131">
        <v>2813.638218995332</v>
      </c>
      <c r="X24" s="296">
        <v>7328.9</v>
      </c>
      <c r="Y24" s="183"/>
      <c r="Z24" s="183"/>
      <c r="AA24" s="183"/>
      <c r="AB24" s="183"/>
      <c r="AC24" s="183"/>
      <c r="AD24" s="619"/>
      <c r="AE24" s="619"/>
      <c r="AF24" s="183"/>
      <c r="AG24" s="619"/>
      <c r="AH24" s="619"/>
      <c r="AI24" s="619"/>
      <c r="AJ24" s="183"/>
      <c r="AK24" s="619"/>
      <c r="AL24" s="620"/>
      <c r="AM24" s="619"/>
      <c r="AN24" s="183"/>
      <c r="AO24" s="619"/>
      <c r="AP24" s="619"/>
      <c r="AQ24" s="619"/>
      <c r="AR24" s="183"/>
      <c r="AS24" s="619"/>
      <c r="AT24" s="619"/>
      <c r="AU24" s="619"/>
      <c r="AV24" s="183"/>
      <c r="AW24" s="619"/>
      <c r="AX24" s="183"/>
      <c r="AY24" s="183"/>
      <c r="AZ24" s="183"/>
    </row>
    <row r="25" spans="1:52" ht="12" customHeight="1" x14ac:dyDescent="0.15">
      <c r="A25" s="185"/>
      <c r="B25" s="150"/>
      <c r="C25" s="154">
        <v>4</v>
      </c>
      <c r="D25" s="166"/>
      <c r="E25" s="129">
        <v>0</v>
      </c>
      <c r="F25" s="129">
        <v>0</v>
      </c>
      <c r="G25" s="129">
        <v>0</v>
      </c>
      <c r="H25" s="129">
        <v>0</v>
      </c>
      <c r="I25" s="129">
        <v>0</v>
      </c>
      <c r="J25" s="129">
        <v>0</v>
      </c>
      <c r="K25" s="129">
        <v>0</v>
      </c>
      <c r="L25" s="129">
        <v>0</v>
      </c>
      <c r="M25" s="129">
        <v>0</v>
      </c>
      <c r="N25" s="129">
        <v>0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  <c r="T25" s="129">
        <v>0</v>
      </c>
      <c r="U25" s="129">
        <v>0</v>
      </c>
      <c r="V25" s="129">
        <v>0</v>
      </c>
      <c r="W25" s="129">
        <v>0</v>
      </c>
      <c r="X25" s="297">
        <v>0</v>
      </c>
      <c r="Y25" s="183"/>
      <c r="Z25" s="183"/>
      <c r="AA25" s="183"/>
      <c r="AB25" s="183"/>
      <c r="AC25" s="183"/>
      <c r="AD25" s="619"/>
      <c r="AE25" s="619"/>
      <c r="AF25" s="183"/>
      <c r="AG25" s="619"/>
      <c r="AH25" s="619"/>
      <c r="AI25" s="619"/>
      <c r="AJ25" s="183"/>
      <c r="AK25" s="619"/>
      <c r="AL25" s="620"/>
      <c r="AM25" s="619"/>
      <c r="AN25" s="183"/>
      <c r="AO25" s="619"/>
      <c r="AP25" s="619"/>
      <c r="AQ25" s="619"/>
      <c r="AR25" s="183"/>
      <c r="AS25" s="619"/>
      <c r="AT25" s="619"/>
      <c r="AU25" s="619"/>
      <c r="AV25" s="183"/>
      <c r="AW25" s="619"/>
      <c r="AX25" s="183"/>
      <c r="AY25" s="183"/>
      <c r="AZ25" s="183"/>
    </row>
    <row r="26" spans="1:52" ht="12" customHeight="1" x14ac:dyDescent="0.15">
      <c r="A26" s="136"/>
      <c r="B26" s="213"/>
      <c r="C26" s="614" t="s">
        <v>90</v>
      </c>
      <c r="D26" s="615"/>
      <c r="E26" s="785" t="s">
        <v>108</v>
      </c>
      <c r="F26" s="786"/>
      <c r="G26" s="786"/>
      <c r="H26" s="787"/>
      <c r="I26" s="785" t="s">
        <v>109</v>
      </c>
      <c r="J26" s="786"/>
      <c r="K26" s="786"/>
      <c r="L26" s="787"/>
      <c r="M26" s="785" t="s">
        <v>110</v>
      </c>
      <c r="N26" s="786"/>
      <c r="O26" s="786"/>
      <c r="P26" s="787"/>
      <c r="Q26" s="791" t="s">
        <v>116</v>
      </c>
      <c r="R26" s="792"/>
      <c r="S26" s="792"/>
      <c r="T26" s="793"/>
      <c r="U26" s="791" t="s">
        <v>117</v>
      </c>
      <c r="V26" s="792"/>
      <c r="W26" s="792"/>
      <c r="X26" s="79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  <c r="AX26" s="183"/>
      <c r="AY26" s="183"/>
      <c r="AZ26" s="183"/>
    </row>
    <row r="27" spans="1:52" ht="12" customHeight="1" x14ac:dyDescent="0.15">
      <c r="A27" s="136"/>
      <c r="B27" s="193" t="s">
        <v>96</v>
      </c>
      <c r="C27" s="194"/>
      <c r="D27" s="195"/>
      <c r="E27" s="172" t="s">
        <v>97</v>
      </c>
      <c r="F27" s="149" t="s">
        <v>98</v>
      </c>
      <c r="G27" s="155" t="s">
        <v>99</v>
      </c>
      <c r="H27" s="149" t="s">
        <v>100</v>
      </c>
      <c r="I27" s="172" t="s">
        <v>97</v>
      </c>
      <c r="J27" s="149" t="s">
        <v>98</v>
      </c>
      <c r="K27" s="155" t="s">
        <v>99</v>
      </c>
      <c r="L27" s="149" t="s">
        <v>100</v>
      </c>
      <c r="M27" s="172" t="s">
        <v>97</v>
      </c>
      <c r="N27" s="149" t="s">
        <v>98</v>
      </c>
      <c r="O27" s="155" t="s">
        <v>99</v>
      </c>
      <c r="P27" s="149" t="s">
        <v>100</v>
      </c>
      <c r="Q27" s="172" t="s">
        <v>97</v>
      </c>
      <c r="R27" s="149" t="s">
        <v>98</v>
      </c>
      <c r="S27" s="155" t="s">
        <v>99</v>
      </c>
      <c r="T27" s="149" t="s">
        <v>100</v>
      </c>
      <c r="U27" s="172" t="s">
        <v>97</v>
      </c>
      <c r="V27" s="149" t="s">
        <v>98</v>
      </c>
      <c r="W27" s="155" t="s">
        <v>99</v>
      </c>
      <c r="X27" s="149" t="s">
        <v>100</v>
      </c>
      <c r="Y27" s="183"/>
      <c r="Z27" s="183"/>
      <c r="AA27" s="182"/>
      <c r="AB27" s="569"/>
      <c r="AC27" s="569"/>
      <c r="AD27" s="784"/>
      <c r="AE27" s="784"/>
      <c r="AF27" s="784"/>
      <c r="AG27" s="784"/>
      <c r="AH27" s="784"/>
      <c r="AI27" s="784"/>
      <c r="AJ27" s="784"/>
      <c r="AK27" s="784"/>
      <c r="AL27" s="784"/>
      <c r="AM27" s="784"/>
      <c r="AN27" s="784"/>
      <c r="AO27" s="784"/>
      <c r="AP27" s="794"/>
      <c r="AQ27" s="794"/>
      <c r="AR27" s="794"/>
      <c r="AS27" s="794"/>
      <c r="AT27" s="794"/>
      <c r="AU27" s="794"/>
      <c r="AV27" s="794"/>
      <c r="AW27" s="794"/>
      <c r="AX27" s="183"/>
      <c r="AY27" s="183"/>
      <c r="AZ27" s="183"/>
    </row>
    <row r="28" spans="1:52" ht="12" customHeight="1" x14ac:dyDescent="0.15">
      <c r="A28" s="136"/>
      <c r="B28" s="201"/>
      <c r="C28" s="188"/>
      <c r="D28" s="188"/>
      <c r="E28" s="152"/>
      <c r="F28" s="153"/>
      <c r="G28" s="154" t="s">
        <v>101</v>
      </c>
      <c r="H28" s="153"/>
      <c r="I28" s="152"/>
      <c r="J28" s="153"/>
      <c r="K28" s="154" t="s">
        <v>101</v>
      </c>
      <c r="L28" s="153"/>
      <c r="M28" s="152"/>
      <c r="N28" s="153"/>
      <c r="O28" s="154" t="s">
        <v>101</v>
      </c>
      <c r="P28" s="153"/>
      <c r="Q28" s="152"/>
      <c r="R28" s="153"/>
      <c r="S28" s="154" t="s">
        <v>101</v>
      </c>
      <c r="T28" s="153"/>
      <c r="U28" s="152"/>
      <c r="V28" s="153"/>
      <c r="W28" s="154" t="s">
        <v>101</v>
      </c>
      <c r="X28" s="153"/>
      <c r="Y28" s="183"/>
      <c r="Z28" s="183"/>
      <c r="AA28" s="194"/>
      <c r="AB28" s="194"/>
      <c r="AC28" s="19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83"/>
      <c r="AY28" s="183"/>
      <c r="AZ28" s="183"/>
    </row>
    <row r="29" spans="1:52" ht="12" customHeight="1" x14ac:dyDescent="0.15">
      <c r="A29" s="136"/>
      <c r="B29" s="189" t="s">
        <v>388</v>
      </c>
      <c r="C29" s="199">
        <v>22</v>
      </c>
      <c r="D29" s="207" t="s">
        <v>389</v>
      </c>
      <c r="E29" s="206">
        <v>630</v>
      </c>
      <c r="F29" s="206">
        <v>1103</v>
      </c>
      <c r="G29" s="208">
        <v>793</v>
      </c>
      <c r="H29" s="206">
        <v>176969</v>
      </c>
      <c r="I29" s="206">
        <v>998</v>
      </c>
      <c r="J29" s="206">
        <v>1365</v>
      </c>
      <c r="K29" s="206">
        <v>1187</v>
      </c>
      <c r="L29" s="206">
        <v>73019</v>
      </c>
      <c r="M29" s="206">
        <v>945</v>
      </c>
      <c r="N29" s="206">
        <v>1365</v>
      </c>
      <c r="O29" s="206">
        <v>1125</v>
      </c>
      <c r="P29" s="206">
        <v>47228</v>
      </c>
      <c r="Q29" s="206">
        <v>998</v>
      </c>
      <c r="R29" s="206">
        <v>1365</v>
      </c>
      <c r="S29" s="206">
        <v>1155</v>
      </c>
      <c r="T29" s="206">
        <v>54491</v>
      </c>
      <c r="U29" s="206">
        <v>945</v>
      </c>
      <c r="V29" s="206">
        <v>1260</v>
      </c>
      <c r="W29" s="206">
        <v>1199</v>
      </c>
      <c r="X29" s="208">
        <v>68955</v>
      </c>
      <c r="Y29" s="183"/>
      <c r="Z29" s="183"/>
      <c r="AA29" s="182"/>
      <c r="AB29" s="182"/>
      <c r="AC29" s="182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83"/>
      <c r="AY29" s="183"/>
      <c r="AZ29" s="183"/>
    </row>
    <row r="30" spans="1:52" ht="12" customHeight="1" x14ac:dyDescent="0.15">
      <c r="A30" s="136"/>
      <c r="B30" s="213"/>
      <c r="C30" s="192">
        <v>23</v>
      </c>
      <c r="D30" s="210"/>
      <c r="E30" s="283">
        <v>640.5</v>
      </c>
      <c r="F30" s="283">
        <v>1050</v>
      </c>
      <c r="G30" s="283">
        <v>793.57148746754581</v>
      </c>
      <c r="H30" s="283">
        <v>454479.5</v>
      </c>
      <c r="I30" s="283">
        <v>945</v>
      </c>
      <c r="J30" s="283">
        <v>1365</v>
      </c>
      <c r="K30" s="283">
        <v>1147.2450603689472</v>
      </c>
      <c r="L30" s="283">
        <v>81454.400000000009</v>
      </c>
      <c r="M30" s="283">
        <v>997.5</v>
      </c>
      <c r="N30" s="283">
        <v>1386</v>
      </c>
      <c r="O30" s="283">
        <v>1098.1496004442647</v>
      </c>
      <c r="P30" s="283">
        <v>54236.5</v>
      </c>
      <c r="Q30" s="283">
        <v>997.5</v>
      </c>
      <c r="R30" s="283">
        <v>1365</v>
      </c>
      <c r="S30" s="283">
        <v>1115.3493862949676</v>
      </c>
      <c r="T30" s="283">
        <v>59563.099999999991</v>
      </c>
      <c r="U30" s="283">
        <v>892.5</v>
      </c>
      <c r="V30" s="283">
        <v>1260</v>
      </c>
      <c r="W30" s="283">
        <v>1076.9157037982766</v>
      </c>
      <c r="X30" s="551">
        <v>75785.8</v>
      </c>
      <c r="Y30" s="183"/>
      <c r="Z30" s="183"/>
      <c r="AA30" s="182"/>
      <c r="AB30" s="19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3"/>
      <c r="AY30" s="183"/>
      <c r="AZ30" s="183"/>
    </row>
    <row r="31" spans="1:52" ht="12" customHeight="1" x14ac:dyDescent="0.15">
      <c r="A31" s="136"/>
      <c r="B31" s="213"/>
      <c r="C31" s="192">
        <v>24</v>
      </c>
      <c r="D31" s="210"/>
      <c r="E31" s="164">
        <v>630</v>
      </c>
      <c r="F31" s="164">
        <v>1116.1500000000001</v>
      </c>
      <c r="G31" s="164">
        <v>777.15570525980092</v>
      </c>
      <c r="H31" s="164">
        <v>377733.99999999994</v>
      </c>
      <c r="I31" s="164">
        <v>892.5</v>
      </c>
      <c r="J31" s="164">
        <v>1260</v>
      </c>
      <c r="K31" s="164">
        <v>983.76356143404894</v>
      </c>
      <c r="L31" s="164">
        <v>61356.30000000001</v>
      </c>
      <c r="M31" s="164">
        <v>892.5</v>
      </c>
      <c r="N31" s="165">
        <v>1260</v>
      </c>
      <c r="O31" s="164">
        <v>958.35684868399153</v>
      </c>
      <c r="P31" s="164">
        <v>40482.299999999988</v>
      </c>
      <c r="Q31" s="164">
        <v>892.5</v>
      </c>
      <c r="R31" s="164">
        <v>1260</v>
      </c>
      <c r="S31" s="164">
        <v>999.32913626651623</v>
      </c>
      <c r="T31" s="164">
        <v>56412.399999999994</v>
      </c>
      <c r="U31" s="164">
        <v>840</v>
      </c>
      <c r="V31" s="164">
        <v>1207.5</v>
      </c>
      <c r="W31" s="164">
        <v>949.61578536773038</v>
      </c>
      <c r="X31" s="165">
        <v>58193.099999999991</v>
      </c>
      <c r="Y31" s="183"/>
      <c r="Z31" s="183"/>
      <c r="AA31" s="182"/>
      <c r="AB31" s="19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3"/>
      <c r="AY31" s="183"/>
      <c r="AZ31" s="183"/>
    </row>
    <row r="32" spans="1:52" ht="12" customHeight="1" x14ac:dyDescent="0.15">
      <c r="A32" s="136"/>
      <c r="B32" s="201"/>
      <c r="C32" s="204">
        <v>25</v>
      </c>
      <c r="D32" s="212"/>
      <c r="E32" s="170">
        <v>735</v>
      </c>
      <c r="F32" s="170">
        <v>997.5</v>
      </c>
      <c r="G32" s="170">
        <v>867.40834535328304</v>
      </c>
      <c r="H32" s="170">
        <v>142389.5</v>
      </c>
      <c r="I32" s="170">
        <v>945</v>
      </c>
      <c r="J32" s="170">
        <v>1365</v>
      </c>
      <c r="K32" s="170">
        <v>1188.0250003492649</v>
      </c>
      <c r="L32" s="170">
        <v>61135.4</v>
      </c>
      <c r="M32" s="170">
        <v>945</v>
      </c>
      <c r="N32" s="170">
        <v>1365</v>
      </c>
      <c r="O32" s="170">
        <v>1207.2358239915263</v>
      </c>
      <c r="P32" s="170">
        <v>42740.800000000003</v>
      </c>
      <c r="Q32" s="170">
        <v>945</v>
      </c>
      <c r="R32" s="170">
        <v>1365</v>
      </c>
      <c r="S32" s="170">
        <v>1194.5383390789457</v>
      </c>
      <c r="T32" s="170">
        <v>46928.599999999991</v>
      </c>
      <c r="U32" s="170">
        <v>892.5</v>
      </c>
      <c r="V32" s="170">
        <v>1365</v>
      </c>
      <c r="W32" s="170">
        <v>1180.7251578149985</v>
      </c>
      <c r="X32" s="170">
        <v>55475.7</v>
      </c>
      <c r="Y32" s="183"/>
      <c r="Z32" s="183"/>
      <c r="AA32" s="182"/>
      <c r="AB32" s="19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3"/>
      <c r="AY32" s="183"/>
      <c r="AZ32" s="183"/>
    </row>
    <row r="33" spans="1:52" ht="13.5" customHeight="1" x14ac:dyDescent="0.15">
      <c r="A33" s="136"/>
      <c r="B33" s="159"/>
      <c r="C33" s="144">
        <v>4</v>
      </c>
      <c r="D33" s="160"/>
      <c r="E33" s="161">
        <v>735</v>
      </c>
      <c r="F33" s="161">
        <v>945</v>
      </c>
      <c r="G33" s="161">
        <v>848.63499480789244</v>
      </c>
      <c r="H33" s="161">
        <v>11470</v>
      </c>
      <c r="I33" s="161">
        <v>945</v>
      </c>
      <c r="J33" s="161">
        <v>1260</v>
      </c>
      <c r="K33" s="161">
        <v>1099.9639060568607</v>
      </c>
      <c r="L33" s="161">
        <v>4425</v>
      </c>
      <c r="M33" s="161">
        <v>945</v>
      </c>
      <c r="N33" s="161">
        <v>1260</v>
      </c>
      <c r="O33" s="161">
        <v>1128.7920780254776</v>
      </c>
      <c r="P33" s="161">
        <v>4206.8999999999996</v>
      </c>
      <c r="Q33" s="161">
        <v>945</v>
      </c>
      <c r="R33" s="161">
        <v>1260</v>
      </c>
      <c r="S33" s="161">
        <v>1113.4750679347828</v>
      </c>
      <c r="T33" s="161">
        <v>4239.3999999999996</v>
      </c>
      <c r="U33" s="161">
        <v>892.5</v>
      </c>
      <c r="V33" s="161">
        <v>1207.5</v>
      </c>
      <c r="W33" s="161">
        <v>1065.8033602032772</v>
      </c>
      <c r="X33" s="160">
        <v>3552.7</v>
      </c>
      <c r="Y33" s="183"/>
      <c r="AA33" s="135"/>
      <c r="AB33" s="144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83"/>
      <c r="AY33" s="183"/>
      <c r="AZ33" s="183"/>
    </row>
    <row r="34" spans="1:52" ht="13.5" customHeight="1" x14ac:dyDescent="0.15">
      <c r="A34" s="136"/>
      <c r="B34" s="159"/>
      <c r="C34" s="144">
        <v>5</v>
      </c>
      <c r="D34" s="160"/>
      <c r="E34" s="161">
        <v>787.5</v>
      </c>
      <c r="F34" s="161">
        <v>945</v>
      </c>
      <c r="G34" s="161">
        <v>870.28331803093465</v>
      </c>
      <c r="H34" s="161">
        <v>14096.6</v>
      </c>
      <c r="I34" s="161">
        <v>1050</v>
      </c>
      <c r="J34" s="161">
        <v>1312.5</v>
      </c>
      <c r="K34" s="161">
        <v>1209.9817189395258</v>
      </c>
      <c r="L34" s="161">
        <v>6606.7</v>
      </c>
      <c r="M34" s="161">
        <v>1050</v>
      </c>
      <c r="N34" s="161">
        <v>1312.5</v>
      </c>
      <c r="O34" s="161">
        <v>1180.8551845611887</v>
      </c>
      <c r="P34" s="161">
        <v>4675.6000000000004</v>
      </c>
      <c r="Q34" s="161">
        <v>1050</v>
      </c>
      <c r="R34" s="161">
        <v>1312.5</v>
      </c>
      <c r="S34" s="161">
        <v>1198.0331868464925</v>
      </c>
      <c r="T34" s="161">
        <v>5254.7</v>
      </c>
      <c r="U34" s="161">
        <v>945</v>
      </c>
      <c r="V34" s="161">
        <v>1260</v>
      </c>
      <c r="W34" s="161">
        <v>1146.5652649822118</v>
      </c>
      <c r="X34" s="160">
        <v>4967.3999999999996</v>
      </c>
      <c r="Y34" s="183"/>
      <c r="AA34" s="183"/>
      <c r="AB34" s="183"/>
      <c r="AC34" s="183"/>
      <c r="AD34" s="619"/>
      <c r="AE34" s="619"/>
      <c r="AF34" s="183"/>
      <c r="AG34" s="619"/>
      <c r="AH34" s="619"/>
      <c r="AI34" s="619"/>
      <c r="AJ34" s="183"/>
      <c r="AK34" s="619"/>
      <c r="AL34" s="619"/>
      <c r="AM34" s="619"/>
      <c r="AN34" s="183"/>
      <c r="AO34" s="619"/>
      <c r="AP34" s="619"/>
      <c r="AQ34" s="619"/>
      <c r="AR34" s="183"/>
      <c r="AS34" s="619"/>
      <c r="AT34" s="619"/>
      <c r="AU34" s="619"/>
      <c r="AV34" s="183"/>
      <c r="AW34" s="619"/>
      <c r="AX34" s="183"/>
      <c r="AY34" s="183"/>
      <c r="AZ34" s="183"/>
    </row>
    <row r="35" spans="1:52" ht="13.5" customHeight="1" x14ac:dyDescent="0.15">
      <c r="A35" s="136"/>
      <c r="B35" s="159"/>
      <c r="C35" s="144">
        <v>6</v>
      </c>
      <c r="D35" s="160"/>
      <c r="E35" s="161">
        <v>787.5</v>
      </c>
      <c r="F35" s="161">
        <v>945</v>
      </c>
      <c r="G35" s="161">
        <v>872.61603996717656</v>
      </c>
      <c r="H35" s="161">
        <v>12347.3</v>
      </c>
      <c r="I35" s="161">
        <v>1081.5</v>
      </c>
      <c r="J35" s="161">
        <v>1365</v>
      </c>
      <c r="K35" s="161">
        <v>1246.2274586056205</v>
      </c>
      <c r="L35" s="161">
        <v>4753.3999999999996</v>
      </c>
      <c r="M35" s="161">
        <v>1081.5</v>
      </c>
      <c r="N35" s="161">
        <v>1365</v>
      </c>
      <c r="O35" s="161">
        <v>1243.9139799888821</v>
      </c>
      <c r="P35" s="161">
        <v>3206.9</v>
      </c>
      <c r="Q35" s="161">
        <v>1050</v>
      </c>
      <c r="R35" s="161">
        <v>1365</v>
      </c>
      <c r="S35" s="161">
        <v>1250.6789473684214</v>
      </c>
      <c r="T35" s="161">
        <v>4080.7</v>
      </c>
      <c r="U35" s="161">
        <v>997.5</v>
      </c>
      <c r="V35" s="161">
        <v>1312.5</v>
      </c>
      <c r="W35" s="161">
        <v>1228.3559594419964</v>
      </c>
      <c r="X35" s="160">
        <v>5191.6000000000004</v>
      </c>
      <c r="Y35" s="183"/>
      <c r="AA35" s="183"/>
      <c r="AB35" s="183"/>
      <c r="AC35" s="183"/>
      <c r="AD35" s="619"/>
      <c r="AE35" s="619"/>
      <c r="AF35" s="183"/>
      <c r="AG35" s="619"/>
      <c r="AH35" s="619"/>
      <c r="AI35" s="619"/>
      <c r="AJ35" s="183"/>
      <c r="AK35" s="619"/>
      <c r="AL35" s="619"/>
      <c r="AM35" s="619"/>
      <c r="AN35" s="183"/>
      <c r="AO35" s="619"/>
      <c r="AP35" s="619"/>
      <c r="AQ35" s="619"/>
      <c r="AR35" s="183"/>
      <c r="AS35" s="619"/>
      <c r="AT35" s="619"/>
      <c r="AU35" s="619"/>
      <c r="AV35" s="183"/>
      <c r="AW35" s="619"/>
      <c r="AX35" s="183"/>
      <c r="AY35" s="183"/>
      <c r="AZ35" s="183"/>
    </row>
    <row r="36" spans="1:52" ht="13.5" customHeight="1" x14ac:dyDescent="0.15">
      <c r="A36" s="136"/>
      <c r="B36" s="159"/>
      <c r="C36" s="144">
        <v>7</v>
      </c>
      <c r="D36" s="160"/>
      <c r="E36" s="161">
        <v>840</v>
      </c>
      <c r="F36" s="161">
        <v>997.5</v>
      </c>
      <c r="G36" s="161">
        <v>949.40408881339476</v>
      </c>
      <c r="H36" s="161">
        <v>9420.2999999999993</v>
      </c>
      <c r="I36" s="161">
        <v>1050</v>
      </c>
      <c r="J36" s="161">
        <v>1365</v>
      </c>
      <c r="K36" s="161">
        <v>1261.0089821950571</v>
      </c>
      <c r="L36" s="161">
        <v>6010.4</v>
      </c>
      <c r="M36" s="161">
        <v>1050</v>
      </c>
      <c r="N36" s="161">
        <v>1365</v>
      </c>
      <c r="O36" s="161">
        <v>1250.114933319549</v>
      </c>
      <c r="P36" s="161">
        <v>4702.1000000000004</v>
      </c>
      <c r="Q36" s="161">
        <v>1050</v>
      </c>
      <c r="R36" s="161">
        <v>1365</v>
      </c>
      <c r="S36" s="161">
        <v>1236.1952575149644</v>
      </c>
      <c r="T36" s="161">
        <v>3984.6</v>
      </c>
      <c r="U36" s="161">
        <v>1050</v>
      </c>
      <c r="V36" s="161">
        <v>1365</v>
      </c>
      <c r="W36" s="161">
        <v>1246.697129176936</v>
      </c>
      <c r="X36" s="160">
        <v>5175.6000000000004</v>
      </c>
      <c r="Y36" s="183"/>
      <c r="AA36" s="183"/>
      <c r="AB36" s="183"/>
      <c r="AC36" s="183"/>
      <c r="AD36" s="619"/>
      <c r="AE36" s="619"/>
      <c r="AF36" s="183"/>
      <c r="AG36" s="619"/>
      <c r="AH36" s="619"/>
      <c r="AI36" s="619"/>
      <c r="AJ36" s="183"/>
      <c r="AK36" s="619"/>
      <c r="AL36" s="619"/>
      <c r="AM36" s="619"/>
      <c r="AN36" s="183"/>
      <c r="AO36" s="619"/>
      <c r="AP36" s="619"/>
      <c r="AQ36" s="619"/>
      <c r="AR36" s="183"/>
      <c r="AS36" s="619"/>
      <c r="AT36" s="619"/>
      <c r="AU36" s="619"/>
      <c r="AV36" s="183"/>
      <c r="AW36" s="619"/>
      <c r="AX36" s="183"/>
      <c r="AY36" s="183"/>
      <c r="AZ36" s="183"/>
    </row>
    <row r="37" spans="1:52" ht="13.5" customHeight="1" x14ac:dyDescent="0.15">
      <c r="A37" s="136"/>
      <c r="B37" s="159"/>
      <c r="C37" s="144">
        <v>8</v>
      </c>
      <c r="D37" s="160"/>
      <c r="E37" s="161">
        <v>840</v>
      </c>
      <c r="F37" s="161">
        <v>997.5</v>
      </c>
      <c r="G37" s="161">
        <v>955.12386626356079</v>
      </c>
      <c r="H37" s="161">
        <v>13570.8</v>
      </c>
      <c r="I37" s="161">
        <v>1050</v>
      </c>
      <c r="J37" s="161">
        <v>1365</v>
      </c>
      <c r="K37" s="161">
        <v>1262.8862842284882</v>
      </c>
      <c r="L37" s="160">
        <v>5701.9</v>
      </c>
      <c r="M37" s="161">
        <v>1050</v>
      </c>
      <c r="N37" s="161">
        <v>1365</v>
      </c>
      <c r="O37" s="161">
        <v>1241.5887916316633</v>
      </c>
      <c r="P37" s="161">
        <v>4580.7</v>
      </c>
      <c r="Q37" s="160">
        <v>1050</v>
      </c>
      <c r="R37" s="161">
        <v>1365</v>
      </c>
      <c r="S37" s="161">
        <v>1253.0555872800601</v>
      </c>
      <c r="T37" s="161">
        <v>3786.2</v>
      </c>
      <c r="U37" s="161">
        <v>1050</v>
      </c>
      <c r="V37" s="161">
        <v>1365</v>
      </c>
      <c r="W37" s="161">
        <v>1232.2963593579609</v>
      </c>
      <c r="X37" s="160">
        <v>5362.1</v>
      </c>
      <c r="Y37" s="183"/>
      <c r="AA37" s="183"/>
      <c r="AB37" s="183"/>
      <c r="AC37" s="183"/>
      <c r="AD37" s="619"/>
      <c r="AE37" s="619"/>
      <c r="AF37" s="183"/>
      <c r="AG37" s="619"/>
      <c r="AH37" s="619"/>
      <c r="AI37" s="619"/>
      <c r="AJ37" s="183"/>
      <c r="AK37" s="619"/>
      <c r="AL37" s="619"/>
      <c r="AM37" s="619"/>
      <c r="AN37" s="183"/>
      <c r="AO37" s="619"/>
      <c r="AP37" s="619"/>
      <c r="AQ37" s="619"/>
      <c r="AR37" s="183"/>
      <c r="AS37" s="619"/>
      <c r="AT37" s="619"/>
      <c r="AU37" s="619"/>
      <c r="AV37" s="183"/>
      <c r="AW37" s="619"/>
      <c r="AX37" s="183"/>
      <c r="AY37" s="183"/>
      <c r="AZ37" s="183"/>
    </row>
    <row r="38" spans="1:52" ht="13.5" customHeight="1" x14ac:dyDescent="0.15">
      <c r="A38" s="136"/>
      <c r="B38" s="159"/>
      <c r="C38" s="144">
        <v>9</v>
      </c>
      <c r="D38" s="160"/>
      <c r="E38" s="161">
        <v>840</v>
      </c>
      <c r="F38" s="161">
        <v>997.5</v>
      </c>
      <c r="G38" s="161">
        <v>966.41693805047771</v>
      </c>
      <c r="H38" s="161">
        <v>7681.5</v>
      </c>
      <c r="I38" s="161">
        <v>1050</v>
      </c>
      <c r="J38" s="161">
        <v>1365</v>
      </c>
      <c r="K38" s="161">
        <v>1241.3454303066205</v>
      </c>
      <c r="L38" s="161">
        <v>7293.3</v>
      </c>
      <c r="M38" s="161">
        <v>1050</v>
      </c>
      <c r="N38" s="161">
        <v>1365</v>
      </c>
      <c r="O38" s="161">
        <v>1248.5897071891461</v>
      </c>
      <c r="P38" s="161">
        <v>5404</v>
      </c>
      <c r="Q38" s="161">
        <v>1050</v>
      </c>
      <c r="R38" s="161">
        <v>1365</v>
      </c>
      <c r="S38" s="161">
        <v>1239.4456215593398</v>
      </c>
      <c r="T38" s="161">
        <v>4536</v>
      </c>
      <c r="U38" s="161">
        <v>1050</v>
      </c>
      <c r="V38" s="161">
        <v>1365</v>
      </c>
      <c r="W38" s="161">
        <v>1237.2793380664011</v>
      </c>
      <c r="X38" s="160">
        <v>7010.3</v>
      </c>
      <c r="Y38" s="183"/>
      <c r="AA38" s="183"/>
      <c r="AB38" s="183"/>
      <c r="AC38" s="183"/>
      <c r="AD38" s="619"/>
      <c r="AE38" s="619"/>
      <c r="AF38" s="183"/>
      <c r="AG38" s="619"/>
      <c r="AH38" s="619"/>
      <c r="AI38" s="619"/>
      <c r="AJ38" s="183"/>
      <c r="AK38" s="619"/>
      <c r="AL38" s="619"/>
      <c r="AM38" s="619"/>
      <c r="AN38" s="183"/>
      <c r="AO38" s="619"/>
      <c r="AP38" s="619"/>
      <c r="AQ38" s="619"/>
      <c r="AR38" s="183"/>
      <c r="AS38" s="619"/>
      <c r="AT38" s="619"/>
      <c r="AU38" s="619"/>
      <c r="AV38" s="183"/>
      <c r="AW38" s="619"/>
      <c r="AX38" s="183"/>
      <c r="AY38" s="183"/>
      <c r="AZ38" s="183"/>
    </row>
    <row r="39" spans="1:52" ht="13.5" customHeight="1" x14ac:dyDescent="0.15">
      <c r="A39" s="136"/>
      <c r="B39" s="159"/>
      <c r="C39" s="144">
        <v>10</v>
      </c>
      <c r="D39" s="160"/>
      <c r="E39" s="131">
        <v>0</v>
      </c>
      <c r="F39" s="131">
        <v>0</v>
      </c>
      <c r="G39" s="131">
        <v>0</v>
      </c>
      <c r="H39" s="131">
        <v>0</v>
      </c>
      <c r="I39" s="131">
        <v>0</v>
      </c>
      <c r="J39" s="131">
        <v>0</v>
      </c>
      <c r="K39" s="131">
        <v>0</v>
      </c>
      <c r="L39" s="131">
        <v>0</v>
      </c>
      <c r="M39" s="131">
        <v>0</v>
      </c>
      <c r="N39" s="131">
        <v>0</v>
      </c>
      <c r="O39" s="131">
        <v>0</v>
      </c>
      <c r="P39" s="131">
        <v>0</v>
      </c>
      <c r="Q39" s="131">
        <v>0</v>
      </c>
      <c r="R39" s="131">
        <v>0</v>
      </c>
      <c r="S39" s="131">
        <v>0</v>
      </c>
      <c r="T39" s="131">
        <v>0</v>
      </c>
      <c r="U39" s="131">
        <v>0</v>
      </c>
      <c r="V39" s="131">
        <v>0</v>
      </c>
      <c r="W39" s="131">
        <v>0</v>
      </c>
      <c r="X39" s="296">
        <v>0</v>
      </c>
      <c r="Y39" s="183"/>
      <c r="AA39" s="183"/>
      <c r="AB39" s="183"/>
      <c r="AC39" s="183"/>
      <c r="AD39" s="619"/>
      <c r="AE39" s="619"/>
      <c r="AF39" s="183"/>
      <c r="AG39" s="619"/>
      <c r="AH39" s="619"/>
      <c r="AI39" s="619"/>
      <c r="AJ39" s="183"/>
      <c r="AK39" s="619"/>
      <c r="AL39" s="619"/>
      <c r="AM39" s="619"/>
      <c r="AN39" s="183"/>
      <c r="AO39" s="619"/>
      <c r="AP39" s="619"/>
      <c r="AQ39" s="619"/>
      <c r="AR39" s="183"/>
      <c r="AS39" s="619"/>
      <c r="AT39" s="619"/>
      <c r="AU39" s="619"/>
      <c r="AV39" s="183"/>
      <c r="AW39" s="619"/>
      <c r="AX39" s="183"/>
      <c r="AY39" s="183"/>
      <c r="AZ39" s="183"/>
    </row>
    <row r="40" spans="1:52" ht="13.5" customHeight="1" x14ac:dyDescent="0.15">
      <c r="A40" s="136"/>
      <c r="B40" s="159"/>
      <c r="C40" s="144">
        <v>11</v>
      </c>
      <c r="D40" s="160"/>
      <c r="E40" s="161">
        <v>735</v>
      </c>
      <c r="F40" s="161">
        <v>997.5</v>
      </c>
      <c r="G40" s="161">
        <v>859.64916055655522</v>
      </c>
      <c r="H40" s="161">
        <v>14355.4</v>
      </c>
      <c r="I40" s="161">
        <v>1050</v>
      </c>
      <c r="J40" s="161">
        <v>1365</v>
      </c>
      <c r="K40" s="161">
        <v>1238.355628284319</v>
      </c>
      <c r="L40" s="161">
        <v>7992</v>
      </c>
      <c r="M40" s="161">
        <v>1050</v>
      </c>
      <c r="N40" s="161">
        <v>1365</v>
      </c>
      <c r="O40" s="161">
        <v>1244.0561145980973</v>
      </c>
      <c r="P40" s="161">
        <v>5733.7</v>
      </c>
      <c r="Q40" s="161">
        <v>1102.5</v>
      </c>
      <c r="R40" s="161">
        <v>1365</v>
      </c>
      <c r="S40" s="161">
        <v>1249.4205110007092</v>
      </c>
      <c r="T40" s="161">
        <v>5209.8</v>
      </c>
      <c r="U40" s="161">
        <v>1050</v>
      </c>
      <c r="V40" s="161">
        <v>1365</v>
      </c>
      <c r="W40" s="161">
        <v>1229.6925847482289</v>
      </c>
      <c r="X40" s="160">
        <v>8955.5</v>
      </c>
      <c r="Y40" s="183"/>
      <c r="AA40" s="183"/>
      <c r="AB40" s="183"/>
      <c r="AC40" s="183"/>
      <c r="AD40" s="619"/>
      <c r="AE40" s="619"/>
      <c r="AF40" s="183"/>
      <c r="AG40" s="619"/>
      <c r="AH40" s="619"/>
      <c r="AI40" s="619"/>
      <c r="AJ40" s="183"/>
      <c r="AK40" s="619"/>
      <c r="AL40" s="619"/>
      <c r="AM40" s="619"/>
      <c r="AN40" s="183"/>
      <c r="AO40" s="619"/>
      <c r="AP40" s="619"/>
      <c r="AQ40" s="619"/>
      <c r="AR40" s="183"/>
      <c r="AS40" s="619"/>
      <c r="AT40" s="619"/>
      <c r="AU40" s="619"/>
      <c r="AV40" s="183"/>
      <c r="AW40" s="619"/>
      <c r="AX40" s="183"/>
      <c r="AY40" s="183"/>
      <c r="AZ40" s="183"/>
    </row>
    <row r="41" spans="1:52" ht="13.5" customHeight="1" x14ac:dyDescent="0.15">
      <c r="A41" s="136"/>
      <c r="B41" s="159"/>
      <c r="C41" s="144">
        <v>12</v>
      </c>
      <c r="D41" s="160"/>
      <c r="E41" s="161">
        <v>735</v>
      </c>
      <c r="F41" s="161">
        <v>997.5</v>
      </c>
      <c r="G41" s="161">
        <v>851.16416378248334</v>
      </c>
      <c r="H41" s="161">
        <v>25849.7</v>
      </c>
      <c r="I41" s="161">
        <v>1050</v>
      </c>
      <c r="J41" s="161">
        <v>1365</v>
      </c>
      <c r="K41" s="161">
        <v>1247.1124842958184</v>
      </c>
      <c r="L41" s="161">
        <v>9280.2000000000007</v>
      </c>
      <c r="M41" s="161">
        <v>1050</v>
      </c>
      <c r="N41" s="161">
        <v>1365</v>
      </c>
      <c r="O41" s="161">
        <v>1266.7031197301856</v>
      </c>
      <c r="P41" s="161">
        <v>6459.6</v>
      </c>
      <c r="Q41" s="161">
        <v>1050</v>
      </c>
      <c r="R41" s="161">
        <v>1365</v>
      </c>
      <c r="S41" s="161">
        <v>1243.9870506236239</v>
      </c>
      <c r="T41" s="161">
        <v>7233.9</v>
      </c>
      <c r="U41" s="161">
        <v>1050</v>
      </c>
      <c r="V41" s="161">
        <v>1365</v>
      </c>
      <c r="W41" s="161">
        <v>1233.6263736263729</v>
      </c>
      <c r="X41" s="160">
        <v>9759.1</v>
      </c>
      <c r="Y41" s="183"/>
      <c r="AA41" s="183"/>
      <c r="AB41" s="183"/>
      <c r="AC41" s="183"/>
      <c r="AD41" s="619"/>
      <c r="AE41" s="619"/>
      <c r="AF41" s="183"/>
      <c r="AG41" s="619"/>
      <c r="AH41" s="619"/>
      <c r="AI41" s="619"/>
      <c r="AJ41" s="183"/>
      <c r="AK41" s="619"/>
      <c r="AL41" s="619"/>
      <c r="AM41" s="619"/>
      <c r="AN41" s="183"/>
      <c r="AO41" s="619"/>
      <c r="AP41" s="619"/>
      <c r="AQ41" s="619"/>
      <c r="AR41" s="183"/>
      <c r="AS41" s="619"/>
      <c r="AT41" s="619"/>
      <c r="AU41" s="619"/>
      <c r="AV41" s="183"/>
      <c r="AW41" s="619"/>
      <c r="AX41" s="183"/>
      <c r="AY41" s="183"/>
      <c r="AZ41" s="183"/>
    </row>
    <row r="42" spans="1:52" ht="13.5" customHeight="1" x14ac:dyDescent="0.15">
      <c r="A42" s="136"/>
      <c r="B42" s="159" t="s">
        <v>390</v>
      </c>
      <c r="C42" s="144">
        <v>1</v>
      </c>
      <c r="D42" s="160" t="s">
        <v>391</v>
      </c>
      <c r="E42" s="161">
        <v>787.5</v>
      </c>
      <c r="F42" s="161">
        <v>997.5</v>
      </c>
      <c r="G42" s="161">
        <v>863.04117539622962</v>
      </c>
      <c r="H42" s="161">
        <v>31294.400000000001</v>
      </c>
      <c r="I42" s="161">
        <v>1155</v>
      </c>
      <c r="J42" s="161">
        <v>1365</v>
      </c>
      <c r="K42" s="161">
        <v>1274.6322849794035</v>
      </c>
      <c r="L42" s="161">
        <v>6954.7</v>
      </c>
      <c r="M42" s="161">
        <v>1155</v>
      </c>
      <c r="N42" s="161">
        <v>1367.1000000000001</v>
      </c>
      <c r="O42" s="161">
        <v>1268.260464361683</v>
      </c>
      <c r="P42" s="161">
        <v>4054.4</v>
      </c>
      <c r="Q42" s="161">
        <v>1155</v>
      </c>
      <c r="R42" s="161">
        <v>1365</v>
      </c>
      <c r="S42" s="161">
        <v>1280.4887469484668</v>
      </c>
      <c r="T42" s="161">
        <v>4804.3999999999996</v>
      </c>
      <c r="U42" s="161">
        <v>1155</v>
      </c>
      <c r="V42" s="161">
        <v>1365</v>
      </c>
      <c r="W42" s="161">
        <v>1276.9827182190979</v>
      </c>
      <c r="X42" s="160">
        <v>7528.4</v>
      </c>
      <c r="Y42" s="183"/>
      <c r="AA42" s="183"/>
      <c r="AB42" s="183"/>
      <c r="AC42" s="183"/>
      <c r="AD42" s="619"/>
      <c r="AE42" s="619"/>
      <c r="AF42" s="183"/>
      <c r="AG42" s="619"/>
      <c r="AH42" s="619"/>
      <c r="AI42" s="619"/>
      <c r="AJ42" s="183"/>
      <c r="AK42" s="619"/>
      <c r="AL42" s="619"/>
      <c r="AM42" s="619"/>
      <c r="AN42" s="183"/>
      <c r="AO42" s="619"/>
      <c r="AP42" s="619"/>
      <c r="AQ42" s="619"/>
      <c r="AR42" s="183"/>
      <c r="AS42" s="619"/>
      <c r="AT42" s="619"/>
      <c r="AU42" s="619"/>
      <c r="AV42" s="183"/>
      <c r="AW42" s="619"/>
      <c r="AX42" s="183"/>
      <c r="AY42" s="183"/>
      <c r="AZ42" s="183"/>
    </row>
    <row r="43" spans="1:52" ht="13.5" customHeight="1" x14ac:dyDescent="0.15">
      <c r="A43" s="136"/>
      <c r="B43" s="159"/>
      <c r="C43" s="144">
        <v>2</v>
      </c>
      <c r="D43" s="160"/>
      <c r="E43" s="161">
        <v>840</v>
      </c>
      <c r="F43" s="161">
        <v>987</v>
      </c>
      <c r="G43" s="161">
        <v>860.06187463628021</v>
      </c>
      <c r="H43" s="161">
        <v>24514.1</v>
      </c>
      <c r="I43" s="161">
        <v>1228.5</v>
      </c>
      <c r="J43" s="161">
        <v>1365</v>
      </c>
      <c r="K43" s="161">
        <v>1308.5395969305562</v>
      </c>
      <c r="L43" s="161">
        <v>6055.7</v>
      </c>
      <c r="M43" s="161">
        <v>1239</v>
      </c>
      <c r="N43" s="161">
        <v>1365</v>
      </c>
      <c r="O43" s="161">
        <v>1310.8516877991435</v>
      </c>
      <c r="P43" s="161">
        <v>4199.7</v>
      </c>
      <c r="Q43" s="161">
        <v>1233.75</v>
      </c>
      <c r="R43" s="161">
        <v>1365</v>
      </c>
      <c r="S43" s="161">
        <v>1295.1852367688018</v>
      </c>
      <c r="T43" s="161">
        <v>4694.5</v>
      </c>
      <c r="U43" s="161">
        <v>1207.5</v>
      </c>
      <c r="V43" s="161">
        <v>1365</v>
      </c>
      <c r="W43" s="160">
        <v>1283.6266673724326</v>
      </c>
      <c r="X43" s="160">
        <v>5614.4</v>
      </c>
      <c r="Y43" s="183"/>
      <c r="AA43" s="183"/>
      <c r="AB43" s="183"/>
      <c r="AC43" s="183"/>
      <c r="AD43" s="619"/>
      <c r="AE43" s="619"/>
      <c r="AF43" s="183"/>
      <c r="AG43" s="619"/>
      <c r="AH43" s="619"/>
      <c r="AI43" s="619"/>
      <c r="AJ43" s="183"/>
      <c r="AK43" s="619"/>
      <c r="AL43" s="619"/>
      <c r="AM43" s="619"/>
      <c r="AN43" s="183"/>
      <c r="AO43" s="619"/>
      <c r="AP43" s="619"/>
      <c r="AQ43" s="619"/>
      <c r="AR43" s="183"/>
      <c r="AS43" s="619"/>
      <c r="AT43" s="619"/>
      <c r="AU43" s="619"/>
      <c r="AV43" s="183"/>
      <c r="AW43" s="619"/>
      <c r="AX43" s="183"/>
      <c r="AY43" s="183"/>
      <c r="AZ43" s="183"/>
    </row>
    <row r="44" spans="1:52" ht="13.5" customHeight="1" x14ac:dyDescent="0.15">
      <c r="A44" s="136"/>
      <c r="B44" s="159"/>
      <c r="C44" s="144">
        <v>3</v>
      </c>
      <c r="D44" s="160"/>
      <c r="E44" s="161">
        <v>840</v>
      </c>
      <c r="F44" s="161">
        <v>997.5</v>
      </c>
      <c r="G44" s="161">
        <v>856.20311786012849</v>
      </c>
      <c r="H44" s="161">
        <v>31565.1</v>
      </c>
      <c r="I44" s="161">
        <v>1239</v>
      </c>
      <c r="J44" s="161">
        <v>1365</v>
      </c>
      <c r="K44" s="161">
        <v>1312.6932871972317</v>
      </c>
      <c r="L44" s="161">
        <v>8672.9</v>
      </c>
      <c r="M44" s="161">
        <v>1239</v>
      </c>
      <c r="N44" s="161">
        <v>1365</v>
      </c>
      <c r="O44" s="161">
        <v>1315.5464440078586</v>
      </c>
      <c r="P44" s="161">
        <v>5174.8999999999996</v>
      </c>
      <c r="Q44" s="161">
        <v>1245.3</v>
      </c>
      <c r="R44" s="161">
        <v>1365</v>
      </c>
      <c r="S44" s="161">
        <v>1313.1035682722047</v>
      </c>
      <c r="T44" s="161">
        <v>5603.7</v>
      </c>
      <c r="U44" s="161">
        <v>1207.5</v>
      </c>
      <c r="V44" s="161">
        <v>1312.5</v>
      </c>
      <c r="W44" s="161">
        <v>1272.6810832935384</v>
      </c>
      <c r="X44" s="160">
        <v>7420.8</v>
      </c>
      <c r="Y44" s="183"/>
      <c r="AA44" s="183"/>
      <c r="AB44" s="183"/>
      <c r="AC44" s="183"/>
      <c r="AD44" s="619"/>
      <c r="AE44" s="619"/>
      <c r="AF44" s="183"/>
      <c r="AG44" s="619"/>
      <c r="AH44" s="619"/>
      <c r="AI44" s="619"/>
      <c r="AJ44" s="183"/>
      <c r="AK44" s="619"/>
      <c r="AL44" s="619"/>
      <c r="AM44" s="619"/>
      <c r="AN44" s="183"/>
      <c r="AO44" s="619"/>
      <c r="AP44" s="619"/>
      <c r="AQ44" s="619"/>
      <c r="AR44" s="183"/>
      <c r="AS44" s="619"/>
      <c r="AT44" s="619"/>
      <c r="AU44" s="619"/>
      <c r="AV44" s="183"/>
      <c r="AW44" s="619"/>
      <c r="AX44" s="183"/>
      <c r="AY44" s="183"/>
      <c r="AZ44" s="183"/>
    </row>
    <row r="45" spans="1:52" ht="13.5" customHeight="1" x14ac:dyDescent="0.15">
      <c r="A45" s="136"/>
      <c r="B45" s="150"/>
      <c r="C45" s="154">
        <v>4</v>
      </c>
      <c r="D45" s="166"/>
      <c r="E45" s="129">
        <v>0</v>
      </c>
      <c r="F45" s="129">
        <v>0</v>
      </c>
      <c r="G45" s="129">
        <v>0</v>
      </c>
      <c r="H45" s="129">
        <v>0</v>
      </c>
      <c r="I45" s="129">
        <v>0</v>
      </c>
      <c r="J45" s="129">
        <v>0</v>
      </c>
      <c r="K45" s="129">
        <v>0</v>
      </c>
      <c r="L45" s="129">
        <v>0</v>
      </c>
      <c r="M45" s="129">
        <v>0</v>
      </c>
      <c r="N45" s="129">
        <v>0</v>
      </c>
      <c r="O45" s="129">
        <v>0</v>
      </c>
      <c r="P45" s="129">
        <v>0</v>
      </c>
      <c r="Q45" s="129">
        <v>0</v>
      </c>
      <c r="R45" s="129">
        <v>0</v>
      </c>
      <c r="S45" s="129">
        <v>0</v>
      </c>
      <c r="T45" s="129">
        <v>0</v>
      </c>
      <c r="U45" s="129">
        <v>0</v>
      </c>
      <c r="V45" s="129">
        <v>0</v>
      </c>
      <c r="W45" s="129">
        <v>0</v>
      </c>
      <c r="X45" s="297">
        <v>0</v>
      </c>
      <c r="Y45" s="183"/>
      <c r="AA45" s="183"/>
      <c r="AB45" s="183"/>
      <c r="AC45" s="183"/>
      <c r="AD45" s="619"/>
      <c r="AE45" s="619"/>
      <c r="AF45" s="183"/>
      <c r="AG45" s="619"/>
      <c r="AH45" s="619"/>
      <c r="AI45" s="619"/>
      <c r="AJ45" s="183"/>
      <c r="AK45" s="619"/>
      <c r="AL45" s="619"/>
      <c r="AM45" s="619"/>
      <c r="AN45" s="183"/>
      <c r="AO45" s="619"/>
      <c r="AP45" s="619"/>
      <c r="AQ45" s="619"/>
      <c r="AR45" s="183"/>
      <c r="AS45" s="619"/>
      <c r="AT45" s="619"/>
      <c r="AU45" s="619"/>
      <c r="AV45" s="183"/>
      <c r="AW45" s="619"/>
      <c r="AX45" s="183"/>
      <c r="AY45" s="183"/>
      <c r="AZ45" s="183"/>
    </row>
    <row r="46" spans="1:52" ht="13.5" customHeight="1" x14ac:dyDescent="0.15">
      <c r="A46" s="136"/>
      <c r="B46" s="135"/>
      <c r="C46" s="144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83"/>
      <c r="AA46" s="183"/>
      <c r="AB46" s="183"/>
      <c r="AC46" s="183"/>
      <c r="AD46" s="619"/>
      <c r="AE46" s="619"/>
      <c r="AF46" s="183"/>
      <c r="AG46" s="619"/>
      <c r="AH46" s="619"/>
      <c r="AI46" s="619"/>
      <c r="AJ46" s="183"/>
      <c r="AK46" s="619"/>
      <c r="AL46" s="619"/>
      <c r="AM46" s="619"/>
      <c r="AN46" s="183"/>
      <c r="AO46" s="619"/>
      <c r="AP46" s="619"/>
      <c r="AQ46" s="619"/>
      <c r="AR46" s="183"/>
      <c r="AS46" s="619"/>
      <c r="AT46" s="619"/>
      <c r="AU46" s="619"/>
      <c r="AV46" s="183"/>
      <c r="AW46" s="619"/>
      <c r="AX46" s="183"/>
      <c r="AY46" s="183"/>
      <c r="AZ46" s="183"/>
    </row>
    <row r="47" spans="1:52" ht="12" customHeight="1" x14ac:dyDescent="0.15">
      <c r="A47" s="136"/>
      <c r="B47" s="138" t="s">
        <v>392</v>
      </c>
      <c r="C47" s="136" t="s">
        <v>393</v>
      </c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183"/>
      <c r="AL47" s="183"/>
      <c r="AM47" s="183"/>
      <c r="AN47" s="183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</row>
    <row r="48" spans="1:52" ht="12" customHeight="1" x14ac:dyDescent="0.15">
      <c r="A48" s="136"/>
      <c r="B48" s="181">
        <v>2</v>
      </c>
      <c r="C48" s="136" t="s">
        <v>394</v>
      </c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3"/>
      <c r="AS48" s="183"/>
      <c r="AT48" s="183"/>
      <c r="AU48" s="183"/>
      <c r="AV48" s="183"/>
      <c r="AW48" s="183"/>
      <c r="AX48" s="183"/>
      <c r="AY48" s="183"/>
      <c r="AZ48" s="183"/>
    </row>
    <row r="49" spans="1:52" x14ac:dyDescent="0.15">
      <c r="A49" s="136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</row>
    <row r="50" spans="1:52" x14ac:dyDescent="0.15">
      <c r="AA50" s="183"/>
      <c r="AB50" s="183"/>
      <c r="AC50" s="183"/>
      <c r="AD50" s="183"/>
      <c r="AE50" s="183"/>
      <c r="AF50" s="183"/>
      <c r="AG50" s="183"/>
      <c r="AH50" s="183"/>
      <c r="AI50" s="183"/>
      <c r="AJ50" s="183"/>
      <c r="AK50" s="183"/>
      <c r="AL50" s="183"/>
      <c r="AM50" s="183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</row>
    <row r="51" spans="1:52" x14ac:dyDescent="0.15"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3"/>
      <c r="AK51" s="183"/>
      <c r="AL51" s="183"/>
      <c r="AM51" s="183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</row>
    <row r="52" spans="1:52" x14ac:dyDescent="0.15"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</row>
    <row r="53" spans="1:52" x14ac:dyDescent="0.15"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</row>
    <row r="54" spans="1:52" x14ac:dyDescent="0.15"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3"/>
      <c r="AK54" s="183"/>
      <c r="AL54" s="183"/>
      <c r="AM54" s="183"/>
      <c r="AN54" s="183"/>
      <c r="AO54" s="183"/>
      <c r="AP54" s="183"/>
      <c r="AQ54" s="183"/>
      <c r="AR54" s="183"/>
      <c r="AS54" s="183"/>
      <c r="AT54" s="183"/>
      <c r="AU54" s="183"/>
      <c r="AV54" s="183"/>
      <c r="AW54" s="183"/>
      <c r="AX54" s="183"/>
      <c r="AY54" s="183"/>
      <c r="AZ54" s="183"/>
    </row>
    <row r="55" spans="1:52" x14ac:dyDescent="0.15">
      <c r="AA55" s="183"/>
      <c r="AB55" s="183"/>
      <c r="AC55" s="183"/>
      <c r="AD55" s="183"/>
      <c r="AE55" s="183"/>
      <c r="AF55" s="183"/>
      <c r="AG55" s="183"/>
      <c r="AH55" s="183"/>
      <c r="AI55" s="183"/>
      <c r="AJ55" s="183"/>
      <c r="AK55" s="183"/>
      <c r="AL55" s="183"/>
      <c r="AM55" s="183"/>
      <c r="AN55" s="183"/>
      <c r="AO55" s="183"/>
      <c r="AP55" s="183"/>
      <c r="AQ55" s="183"/>
      <c r="AR55" s="183"/>
      <c r="AS55" s="183"/>
      <c r="AT55" s="183"/>
      <c r="AU55" s="183"/>
      <c r="AV55" s="183"/>
      <c r="AW55" s="183"/>
      <c r="AX55" s="183"/>
      <c r="AY55" s="183"/>
      <c r="AZ55" s="183"/>
    </row>
  </sheetData>
  <mergeCells count="20">
    <mergeCell ref="E26:H26"/>
    <mergeCell ref="I26:L26"/>
    <mergeCell ref="M26:P26"/>
    <mergeCell ref="Q26:T26"/>
    <mergeCell ref="U26:X26"/>
    <mergeCell ref="E6:H6"/>
    <mergeCell ref="I6:L6"/>
    <mergeCell ref="M6:P6"/>
    <mergeCell ref="Q6:T6"/>
    <mergeCell ref="U6:X6"/>
    <mergeCell ref="AD27:AG27"/>
    <mergeCell ref="AH27:AK27"/>
    <mergeCell ref="AL27:AO27"/>
    <mergeCell ref="AP27:AS27"/>
    <mergeCell ref="AT27:AW27"/>
    <mergeCell ref="AH6:AK6"/>
    <mergeCell ref="AL6:AO6"/>
    <mergeCell ref="AP6:AS6"/>
    <mergeCell ref="AT6:AW6"/>
    <mergeCell ref="AD6:AG6"/>
  </mergeCells>
  <phoneticPr fontId="6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zoomScaleNormal="100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50" ht="12" customHeight="1" x14ac:dyDescent="0.1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83"/>
    </row>
    <row r="2" spans="1:50" ht="12" customHeight="1" x14ac:dyDescent="0.1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83"/>
    </row>
    <row r="3" spans="1:50" ht="12" customHeight="1" x14ac:dyDescent="0.15">
      <c r="A3" s="136"/>
      <c r="B3" s="136" t="s">
        <v>395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83"/>
    </row>
    <row r="4" spans="1:50" ht="12" customHeight="1" x14ac:dyDescent="0.1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8" t="s">
        <v>227</v>
      </c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9"/>
      <c r="AX4" s="183"/>
    </row>
    <row r="5" spans="1:50" ht="6" customHeight="1" x14ac:dyDescent="0.15">
      <c r="A5" s="136"/>
      <c r="B5" s="151"/>
      <c r="C5" s="151"/>
      <c r="D5" s="151"/>
      <c r="E5" s="151"/>
      <c r="F5" s="151"/>
      <c r="G5" s="151"/>
      <c r="H5" s="151"/>
      <c r="I5" s="151"/>
      <c r="J5" s="135"/>
      <c r="K5" s="136"/>
      <c r="L5" s="136"/>
      <c r="M5" s="136"/>
      <c r="N5" s="136"/>
      <c r="O5" s="136"/>
      <c r="P5" s="136"/>
      <c r="Q5" s="151"/>
      <c r="R5" s="151"/>
      <c r="S5" s="151"/>
      <c r="T5" s="151"/>
      <c r="U5" s="151"/>
      <c r="V5" s="135"/>
      <c r="W5" s="136"/>
      <c r="X5" s="136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83"/>
    </row>
    <row r="6" spans="1:50" ht="12" customHeight="1" x14ac:dyDescent="0.15">
      <c r="A6" s="136"/>
      <c r="B6" s="189"/>
      <c r="C6" s="563" t="s">
        <v>90</v>
      </c>
      <c r="D6" s="564"/>
      <c r="E6" s="795" t="s">
        <v>118</v>
      </c>
      <c r="F6" s="796"/>
      <c r="G6" s="796"/>
      <c r="H6" s="797"/>
      <c r="I6" s="788" t="s">
        <v>119</v>
      </c>
      <c r="J6" s="789"/>
      <c r="K6" s="789"/>
      <c r="L6" s="790"/>
      <c r="M6" s="788" t="s">
        <v>396</v>
      </c>
      <c r="N6" s="789"/>
      <c r="O6" s="789"/>
      <c r="P6" s="790"/>
      <c r="Q6" s="788" t="s">
        <v>120</v>
      </c>
      <c r="R6" s="789"/>
      <c r="S6" s="789"/>
      <c r="T6" s="790"/>
      <c r="U6" s="788" t="s">
        <v>149</v>
      </c>
      <c r="V6" s="789"/>
      <c r="W6" s="789"/>
      <c r="X6" s="790"/>
      <c r="Z6" s="135"/>
      <c r="AA6" s="182"/>
      <c r="AB6" s="569"/>
      <c r="AC6" s="569"/>
      <c r="AD6" s="794"/>
      <c r="AE6" s="794"/>
      <c r="AF6" s="794"/>
      <c r="AG6" s="794"/>
      <c r="AH6" s="784"/>
      <c r="AI6" s="784"/>
      <c r="AJ6" s="784"/>
      <c r="AK6" s="784"/>
      <c r="AL6" s="784"/>
      <c r="AM6" s="784"/>
      <c r="AN6" s="784"/>
      <c r="AO6" s="784"/>
      <c r="AP6" s="784"/>
      <c r="AQ6" s="784"/>
      <c r="AR6" s="784"/>
      <c r="AS6" s="784"/>
      <c r="AT6" s="784"/>
      <c r="AU6" s="784"/>
      <c r="AV6" s="784"/>
      <c r="AW6" s="784"/>
      <c r="AX6" s="183"/>
    </row>
    <row r="7" spans="1:50" ht="12" customHeight="1" x14ac:dyDescent="0.15">
      <c r="A7" s="136"/>
      <c r="B7" s="193" t="s">
        <v>96</v>
      </c>
      <c r="C7" s="194"/>
      <c r="D7" s="195"/>
      <c r="E7" s="172" t="s">
        <v>97</v>
      </c>
      <c r="F7" s="149" t="s">
        <v>98</v>
      </c>
      <c r="G7" s="155" t="s">
        <v>99</v>
      </c>
      <c r="H7" s="149" t="s">
        <v>100</v>
      </c>
      <c r="I7" s="172" t="s">
        <v>97</v>
      </c>
      <c r="J7" s="149" t="s">
        <v>98</v>
      </c>
      <c r="K7" s="155" t="s">
        <v>99</v>
      </c>
      <c r="L7" s="149" t="s">
        <v>100</v>
      </c>
      <c r="M7" s="172" t="s">
        <v>97</v>
      </c>
      <c r="N7" s="149" t="s">
        <v>98</v>
      </c>
      <c r="O7" s="155" t="s">
        <v>99</v>
      </c>
      <c r="P7" s="149" t="s">
        <v>100</v>
      </c>
      <c r="Q7" s="172" t="s">
        <v>97</v>
      </c>
      <c r="R7" s="149" t="s">
        <v>98</v>
      </c>
      <c r="S7" s="155" t="s">
        <v>99</v>
      </c>
      <c r="T7" s="149" t="s">
        <v>100</v>
      </c>
      <c r="U7" s="172" t="s">
        <v>97</v>
      </c>
      <c r="V7" s="149" t="s">
        <v>98</v>
      </c>
      <c r="W7" s="155" t="s">
        <v>99</v>
      </c>
      <c r="X7" s="149" t="s">
        <v>100</v>
      </c>
      <c r="Z7" s="135"/>
      <c r="AA7" s="194"/>
      <c r="AB7" s="194"/>
      <c r="AC7" s="19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83"/>
    </row>
    <row r="8" spans="1:50" ht="12" customHeight="1" x14ac:dyDescent="0.15">
      <c r="A8" s="136"/>
      <c r="B8" s="201"/>
      <c r="C8" s="188"/>
      <c r="D8" s="188"/>
      <c r="E8" s="152"/>
      <c r="F8" s="153"/>
      <c r="G8" s="154" t="s">
        <v>101</v>
      </c>
      <c r="H8" s="153"/>
      <c r="I8" s="152"/>
      <c r="J8" s="153"/>
      <c r="K8" s="154" t="s">
        <v>101</v>
      </c>
      <c r="L8" s="153"/>
      <c r="M8" s="152"/>
      <c r="N8" s="153"/>
      <c r="O8" s="154" t="s">
        <v>101</v>
      </c>
      <c r="P8" s="153"/>
      <c r="Q8" s="152"/>
      <c r="R8" s="153"/>
      <c r="S8" s="154" t="s">
        <v>101</v>
      </c>
      <c r="T8" s="153"/>
      <c r="U8" s="152"/>
      <c r="V8" s="153"/>
      <c r="W8" s="154" t="s">
        <v>101</v>
      </c>
      <c r="X8" s="153"/>
      <c r="Z8" s="135"/>
      <c r="AA8" s="182"/>
      <c r="AB8" s="182"/>
      <c r="AC8" s="182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83"/>
    </row>
    <row r="9" spans="1:50" ht="12" customHeight="1" x14ac:dyDescent="0.15">
      <c r="A9" s="185"/>
      <c r="B9" s="189" t="s">
        <v>388</v>
      </c>
      <c r="C9" s="199">
        <v>22</v>
      </c>
      <c r="D9" s="207" t="s">
        <v>389</v>
      </c>
      <c r="E9" s="206">
        <v>735</v>
      </c>
      <c r="F9" s="206">
        <v>1050</v>
      </c>
      <c r="G9" s="206">
        <v>892</v>
      </c>
      <c r="H9" s="206">
        <v>44310</v>
      </c>
      <c r="I9" s="206">
        <v>1000</v>
      </c>
      <c r="J9" s="206">
        <v>1365</v>
      </c>
      <c r="K9" s="206">
        <v>1136</v>
      </c>
      <c r="L9" s="206">
        <v>51060</v>
      </c>
      <c r="M9" s="206">
        <v>1208</v>
      </c>
      <c r="N9" s="206">
        <v>1544</v>
      </c>
      <c r="O9" s="206">
        <v>1330</v>
      </c>
      <c r="P9" s="206">
        <v>3821282</v>
      </c>
      <c r="Q9" s="197" t="s">
        <v>269</v>
      </c>
      <c r="R9" s="197" t="s">
        <v>269</v>
      </c>
      <c r="S9" s="197" t="s">
        <v>269</v>
      </c>
      <c r="T9" s="206">
        <v>5146</v>
      </c>
      <c r="U9" s="197" t="s">
        <v>269</v>
      </c>
      <c r="V9" s="197" t="s">
        <v>269</v>
      </c>
      <c r="W9" s="197" t="s">
        <v>269</v>
      </c>
      <c r="X9" s="208">
        <v>15376</v>
      </c>
      <c r="Z9" s="182"/>
      <c r="AA9" s="182"/>
      <c r="AB9" s="19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92"/>
      <c r="AQ9" s="192"/>
      <c r="AR9" s="192"/>
      <c r="AS9" s="182"/>
      <c r="AT9" s="192"/>
      <c r="AU9" s="192"/>
      <c r="AV9" s="192"/>
      <c r="AW9" s="182"/>
      <c r="AX9" s="183"/>
    </row>
    <row r="10" spans="1:50" ht="12" customHeight="1" x14ac:dyDescent="0.15">
      <c r="A10" s="185"/>
      <c r="B10" s="213"/>
      <c r="C10" s="192">
        <v>23</v>
      </c>
      <c r="D10" s="210"/>
      <c r="E10" s="283">
        <v>787.5</v>
      </c>
      <c r="F10" s="283">
        <v>997.5</v>
      </c>
      <c r="G10" s="283">
        <v>889.82368142646226</v>
      </c>
      <c r="H10" s="283">
        <v>58295.200000000004</v>
      </c>
      <c r="I10" s="283">
        <v>945</v>
      </c>
      <c r="J10" s="283">
        <v>1319.8500000000001</v>
      </c>
      <c r="K10" s="283">
        <v>1135.7066731862237</v>
      </c>
      <c r="L10" s="283">
        <v>33747.599999999991</v>
      </c>
      <c r="M10" s="283">
        <v>1102.5</v>
      </c>
      <c r="N10" s="283">
        <v>1567.65</v>
      </c>
      <c r="O10" s="283">
        <v>1280.1135213893215</v>
      </c>
      <c r="P10" s="283">
        <v>3672841.1999999997</v>
      </c>
      <c r="Q10" s="621" t="s">
        <v>269</v>
      </c>
      <c r="R10" s="621" t="s">
        <v>269</v>
      </c>
      <c r="S10" s="621" t="s">
        <v>269</v>
      </c>
      <c r="T10" s="283">
        <v>8844.3000000000011</v>
      </c>
      <c r="U10" s="621" t="s">
        <v>269</v>
      </c>
      <c r="V10" s="621" t="s">
        <v>269</v>
      </c>
      <c r="W10" s="621" t="s">
        <v>269</v>
      </c>
      <c r="X10" s="551">
        <v>22633.699999999997</v>
      </c>
      <c r="Z10" s="182"/>
      <c r="AA10" s="182"/>
      <c r="AB10" s="19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92"/>
      <c r="AQ10" s="192"/>
      <c r="AR10" s="192"/>
      <c r="AS10" s="182"/>
      <c r="AT10" s="192"/>
      <c r="AU10" s="192"/>
      <c r="AV10" s="192"/>
      <c r="AW10" s="182"/>
      <c r="AX10" s="183"/>
    </row>
    <row r="11" spans="1:50" ht="12" customHeight="1" x14ac:dyDescent="0.15">
      <c r="A11" s="185"/>
      <c r="B11" s="213"/>
      <c r="C11" s="192">
        <v>24</v>
      </c>
      <c r="D11" s="210"/>
      <c r="E11" s="164">
        <v>735</v>
      </c>
      <c r="F11" s="164">
        <v>997.5</v>
      </c>
      <c r="G11" s="164">
        <v>819.57053698057382</v>
      </c>
      <c r="H11" s="164">
        <v>29057.4</v>
      </c>
      <c r="I11" s="164">
        <v>923</v>
      </c>
      <c r="J11" s="164">
        <v>1260</v>
      </c>
      <c r="K11" s="164">
        <v>1016.2683848152813</v>
      </c>
      <c r="L11" s="164">
        <v>9822.2000000000007</v>
      </c>
      <c r="M11" s="164">
        <v>1102.5</v>
      </c>
      <c r="N11" s="164">
        <v>1470</v>
      </c>
      <c r="O11" s="164">
        <v>1227.9491120288096</v>
      </c>
      <c r="P11" s="164">
        <v>3437727.6999999997</v>
      </c>
      <c r="Q11" s="622" t="s">
        <v>269</v>
      </c>
      <c r="R11" s="622" t="s">
        <v>269</v>
      </c>
      <c r="S11" s="622" t="s">
        <v>269</v>
      </c>
      <c r="T11" s="164">
        <v>11168.900000000001</v>
      </c>
      <c r="U11" s="622" t="s">
        <v>269</v>
      </c>
      <c r="V11" s="622" t="s">
        <v>269</v>
      </c>
      <c r="W11" s="622" t="s">
        <v>269</v>
      </c>
      <c r="X11" s="165">
        <v>21105.8</v>
      </c>
      <c r="Z11" s="182"/>
      <c r="AA11" s="182"/>
      <c r="AB11" s="19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92"/>
      <c r="AQ11" s="192"/>
      <c r="AR11" s="192"/>
      <c r="AS11" s="182"/>
      <c r="AT11" s="192"/>
      <c r="AU11" s="192"/>
      <c r="AV11" s="192"/>
      <c r="AW11" s="182"/>
      <c r="AX11" s="183"/>
    </row>
    <row r="12" spans="1:50" ht="12" customHeight="1" x14ac:dyDescent="0.15">
      <c r="A12" s="185"/>
      <c r="B12" s="201"/>
      <c r="C12" s="204">
        <v>25</v>
      </c>
      <c r="D12" s="212"/>
      <c r="E12" s="129">
        <v>735</v>
      </c>
      <c r="F12" s="129">
        <v>1102.5</v>
      </c>
      <c r="G12" s="129">
        <v>909.73152284296577</v>
      </c>
      <c r="H12" s="129">
        <v>37027.4</v>
      </c>
      <c r="I12" s="265">
        <v>1031.1000000000001</v>
      </c>
      <c r="J12" s="265">
        <v>1365</v>
      </c>
      <c r="K12" s="265">
        <v>1123.5277896995708</v>
      </c>
      <c r="L12" s="129">
        <v>12419.2</v>
      </c>
      <c r="M12" s="129">
        <v>1155</v>
      </c>
      <c r="N12" s="129">
        <v>1961.4</v>
      </c>
      <c r="O12" s="129">
        <v>1345.7877717650892</v>
      </c>
      <c r="P12" s="129">
        <v>2692805.9000000004</v>
      </c>
      <c r="Q12" s="256">
        <v>0</v>
      </c>
      <c r="R12" s="256">
        <v>0</v>
      </c>
      <c r="S12" s="256">
        <v>0</v>
      </c>
      <c r="T12" s="129">
        <v>7028</v>
      </c>
      <c r="U12" s="256">
        <v>0</v>
      </c>
      <c r="V12" s="256">
        <v>0</v>
      </c>
      <c r="W12" s="256">
        <v>0</v>
      </c>
      <c r="X12" s="297">
        <v>23131.200000000004</v>
      </c>
      <c r="Z12" s="182"/>
      <c r="AA12" s="182"/>
      <c r="AB12" s="192"/>
      <c r="AC12" s="182"/>
      <c r="AD12" s="312"/>
      <c r="AE12" s="312"/>
      <c r="AF12" s="312"/>
      <c r="AG12" s="312"/>
      <c r="AH12" s="312"/>
      <c r="AI12" s="312"/>
      <c r="AJ12" s="312"/>
      <c r="AK12" s="312"/>
      <c r="AL12" s="312"/>
      <c r="AM12" s="312"/>
      <c r="AN12" s="312"/>
      <c r="AO12" s="312"/>
      <c r="AP12" s="623"/>
      <c r="AQ12" s="623"/>
      <c r="AR12" s="623"/>
      <c r="AS12" s="312"/>
      <c r="AT12" s="623"/>
      <c r="AU12" s="623"/>
      <c r="AV12" s="623"/>
      <c r="AW12" s="312"/>
      <c r="AX12" s="183"/>
    </row>
    <row r="13" spans="1:50" ht="12" customHeight="1" x14ac:dyDescent="0.15">
      <c r="A13" s="185"/>
      <c r="B13" s="159"/>
      <c r="C13" s="144">
        <v>4</v>
      </c>
      <c r="D13" s="160"/>
      <c r="E13" s="209">
        <v>735</v>
      </c>
      <c r="F13" s="209">
        <v>997.5</v>
      </c>
      <c r="G13" s="209">
        <v>845.70470113540375</v>
      </c>
      <c r="H13" s="209">
        <v>2909.5</v>
      </c>
      <c r="I13" s="228">
        <v>1102.5</v>
      </c>
      <c r="J13" s="228">
        <v>1102.5</v>
      </c>
      <c r="K13" s="228">
        <v>1102.5</v>
      </c>
      <c r="L13" s="209">
        <v>1912.9</v>
      </c>
      <c r="M13" s="209">
        <v>1197</v>
      </c>
      <c r="N13" s="209">
        <v>1470</v>
      </c>
      <c r="O13" s="209">
        <v>1324.4102810607308</v>
      </c>
      <c r="P13" s="209">
        <v>235156.8</v>
      </c>
      <c r="Q13" s="228">
        <v>0</v>
      </c>
      <c r="R13" s="228">
        <v>0</v>
      </c>
      <c r="S13" s="228">
        <v>0</v>
      </c>
      <c r="T13" s="131">
        <v>481.3</v>
      </c>
      <c r="U13" s="253">
        <v>0</v>
      </c>
      <c r="V13" s="228">
        <v>0</v>
      </c>
      <c r="W13" s="228">
        <v>0</v>
      </c>
      <c r="X13" s="296">
        <v>1976.7</v>
      </c>
      <c r="Y13" s="183"/>
      <c r="Z13" s="183"/>
      <c r="AA13" s="183"/>
      <c r="AB13" s="183"/>
      <c r="AC13" s="183"/>
      <c r="AD13" s="619"/>
      <c r="AE13" s="619"/>
      <c r="AF13" s="183"/>
      <c r="AG13" s="619"/>
      <c r="AH13" s="624"/>
      <c r="AI13" s="619"/>
      <c r="AJ13" s="183"/>
      <c r="AK13" s="619"/>
      <c r="AL13" s="619"/>
      <c r="AM13" s="619"/>
      <c r="AN13" s="183"/>
      <c r="AO13" s="619"/>
      <c r="AP13" s="254"/>
      <c r="AQ13" s="254"/>
      <c r="AR13" s="254"/>
      <c r="AS13" s="625"/>
      <c r="AT13" s="254"/>
      <c r="AU13" s="254"/>
      <c r="AV13" s="254"/>
      <c r="AW13" s="625"/>
      <c r="AX13" s="183"/>
    </row>
    <row r="14" spans="1:50" ht="12" customHeight="1" x14ac:dyDescent="0.15">
      <c r="A14" s="185"/>
      <c r="B14" s="159"/>
      <c r="C14" s="144">
        <v>5</v>
      </c>
      <c r="D14" s="160"/>
      <c r="E14" s="209">
        <v>735</v>
      </c>
      <c r="F14" s="209">
        <v>997.5</v>
      </c>
      <c r="G14" s="209">
        <v>862.82447624474059</v>
      </c>
      <c r="H14" s="209">
        <v>4919.8</v>
      </c>
      <c r="I14" s="228">
        <v>1173.9000000000001</v>
      </c>
      <c r="J14" s="228">
        <v>1173.9000000000001</v>
      </c>
      <c r="K14" s="228">
        <v>1174.427255985267</v>
      </c>
      <c r="L14" s="209">
        <v>1105.7</v>
      </c>
      <c r="M14" s="209">
        <v>1197</v>
      </c>
      <c r="N14" s="209">
        <v>1470</v>
      </c>
      <c r="O14" s="209">
        <v>1356.750958948257</v>
      </c>
      <c r="P14" s="209">
        <v>254177.1</v>
      </c>
      <c r="Q14" s="228">
        <v>0</v>
      </c>
      <c r="R14" s="228">
        <v>0</v>
      </c>
      <c r="S14" s="228">
        <v>0</v>
      </c>
      <c r="T14" s="131">
        <v>490.7</v>
      </c>
      <c r="U14" s="228">
        <v>0</v>
      </c>
      <c r="V14" s="228">
        <v>0</v>
      </c>
      <c r="W14" s="228">
        <v>0</v>
      </c>
      <c r="X14" s="296">
        <v>2598.3000000000002</v>
      </c>
      <c r="Y14" s="183"/>
      <c r="Z14" s="183"/>
      <c r="AA14" s="183"/>
      <c r="AB14" s="183"/>
      <c r="AC14" s="183"/>
      <c r="AD14" s="619"/>
      <c r="AE14" s="619"/>
      <c r="AF14" s="183"/>
      <c r="AG14" s="619"/>
      <c r="AH14" s="624"/>
      <c r="AI14" s="619"/>
      <c r="AJ14" s="183"/>
      <c r="AK14" s="619"/>
      <c r="AL14" s="619"/>
      <c r="AM14" s="619"/>
      <c r="AN14" s="183"/>
      <c r="AO14" s="619"/>
      <c r="AP14" s="254"/>
      <c r="AQ14" s="254"/>
      <c r="AR14" s="254"/>
      <c r="AS14" s="625"/>
      <c r="AT14" s="254"/>
      <c r="AU14" s="254"/>
      <c r="AV14" s="254"/>
      <c r="AW14" s="625"/>
      <c r="AX14" s="183"/>
    </row>
    <row r="15" spans="1:50" ht="12" customHeight="1" x14ac:dyDescent="0.15">
      <c r="A15" s="185"/>
      <c r="B15" s="159"/>
      <c r="C15" s="144">
        <v>6</v>
      </c>
      <c r="D15" s="160"/>
      <c r="E15" s="209">
        <v>787.5</v>
      </c>
      <c r="F15" s="209">
        <v>997.5</v>
      </c>
      <c r="G15" s="209">
        <v>890.12921036487387</v>
      </c>
      <c r="H15" s="209">
        <v>3829.4</v>
      </c>
      <c r="I15" s="228">
        <v>1050</v>
      </c>
      <c r="J15" s="228">
        <v>1312.5</v>
      </c>
      <c r="K15" s="228">
        <v>1232.915076335878</v>
      </c>
      <c r="L15" s="209">
        <v>574.5</v>
      </c>
      <c r="M15" s="209">
        <v>1300.95</v>
      </c>
      <c r="N15" s="209">
        <v>1470</v>
      </c>
      <c r="O15" s="209">
        <v>1370.9082683764302</v>
      </c>
      <c r="P15" s="209">
        <v>253440.1</v>
      </c>
      <c r="Q15" s="228">
        <v>0</v>
      </c>
      <c r="R15" s="228">
        <v>0</v>
      </c>
      <c r="S15" s="228">
        <v>0</v>
      </c>
      <c r="T15" s="131">
        <v>430.6</v>
      </c>
      <c r="U15" s="228">
        <v>0</v>
      </c>
      <c r="V15" s="228">
        <v>0</v>
      </c>
      <c r="W15" s="228">
        <v>0</v>
      </c>
      <c r="X15" s="296">
        <v>2592.1</v>
      </c>
      <c r="Y15" s="183"/>
      <c r="Z15" s="183"/>
      <c r="AA15" s="183"/>
      <c r="AB15" s="183"/>
      <c r="AC15" s="183"/>
      <c r="AD15" s="619"/>
      <c r="AE15" s="619"/>
      <c r="AF15" s="183"/>
      <c r="AG15" s="619"/>
      <c r="AH15" s="624"/>
      <c r="AI15" s="619"/>
      <c r="AJ15" s="183"/>
      <c r="AK15" s="619"/>
      <c r="AL15" s="619"/>
      <c r="AM15" s="619"/>
      <c r="AN15" s="183"/>
      <c r="AO15" s="619"/>
      <c r="AP15" s="254"/>
      <c r="AQ15" s="254"/>
      <c r="AR15" s="254"/>
      <c r="AS15" s="625"/>
      <c r="AT15" s="254"/>
      <c r="AU15" s="254"/>
      <c r="AV15" s="254"/>
      <c r="AW15" s="625"/>
      <c r="AX15" s="183"/>
    </row>
    <row r="16" spans="1:50" ht="12" customHeight="1" x14ac:dyDescent="0.15">
      <c r="A16" s="185"/>
      <c r="B16" s="159"/>
      <c r="C16" s="144">
        <v>7</v>
      </c>
      <c r="D16" s="160"/>
      <c r="E16" s="210">
        <v>735</v>
      </c>
      <c r="F16" s="209">
        <v>1050</v>
      </c>
      <c r="G16" s="209">
        <v>894.52480179704037</v>
      </c>
      <c r="H16" s="209">
        <v>3792.6</v>
      </c>
      <c r="I16" s="228">
        <v>0</v>
      </c>
      <c r="J16" s="228">
        <v>0</v>
      </c>
      <c r="K16" s="228">
        <v>0</v>
      </c>
      <c r="L16" s="209">
        <v>1101.8</v>
      </c>
      <c r="M16" s="209">
        <v>1315.65</v>
      </c>
      <c r="N16" s="209">
        <v>1522.5</v>
      </c>
      <c r="O16" s="209">
        <v>1380.9838022813685</v>
      </c>
      <c r="P16" s="209">
        <v>286753.40000000002</v>
      </c>
      <c r="Q16" s="228">
        <v>0</v>
      </c>
      <c r="R16" s="228">
        <v>0</v>
      </c>
      <c r="S16" s="228">
        <v>0</v>
      </c>
      <c r="T16" s="131">
        <v>656.4</v>
      </c>
      <c r="U16" s="228">
        <v>0</v>
      </c>
      <c r="V16" s="228">
        <v>0</v>
      </c>
      <c r="W16" s="228">
        <v>0</v>
      </c>
      <c r="X16" s="296">
        <v>3254.1</v>
      </c>
      <c r="Y16" s="183"/>
      <c r="Z16" s="183"/>
      <c r="AA16" s="183"/>
      <c r="AB16" s="183"/>
      <c r="AC16" s="183"/>
      <c r="AD16" s="619"/>
      <c r="AE16" s="619"/>
      <c r="AF16" s="183"/>
      <c r="AG16" s="619"/>
      <c r="AH16" s="624"/>
      <c r="AI16" s="619"/>
      <c r="AJ16" s="183"/>
      <c r="AK16" s="619"/>
      <c r="AL16" s="619"/>
      <c r="AM16" s="619"/>
      <c r="AN16" s="183"/>
      <c r="AO16" s="619"/>
      <c r="AP16" s="254"/>
      <c r="AQ16" s="254"/>
      <c r="AR16" s="254"/>
      <c r="AS16" s="625"/>
      <c r="AT16" s="254"/>
      <c r="AU16" s="254"/>
      <c r="AV16" s="254"/>
      <c r="AW16" s="625"/>
      <c r="AX16" s="183"/>
    </row>
    <row r="17" spans="1:50" ht="12" customHeight="1" x14ac:dyDescent="0.15">
      <c r="A17" s="185"/>
      <c r="B17" s="159"/>
      <c r="C17" s="144">
        <v>8</v>
      </c>
      <c r="D17" s="160"/>
      <c r="E17" s="209">
        <v>814.80000000000007</v>
      </c>
      <c r="F17" s="209">
        <v>1050</v>
      </c>
      <c r="G17" s="209">
        <v>915.89187076602354</v>
      </c>
      <c r="H17" s="209">
        <v>2969.7</v>
      </c>
      <c r="I17" s="228">
        <v>0</v>
      </c>
      <c r="J17" s="228">
        <v>0</v>
      </c>
      <c r="K17" s="228">
        <v>0</v>
      </c>
      <c r="L17" s="209">
        <v>1856.3</v>
      </c>
      <c r="M17" s="209">
        <v>1282.05</v>
      </c>
      <c r="N17" s="209">
        <v>1606.5</v>
      </c>
      <c r="O17" s="209">
        <v>1369.0582506213962</v>
      </c>
      <c r="P17" s="210">
        <v>283037.40000000002</v>
      </c>
      <c r="Q17" s="228">
        <v>0</v>
      </c>
      <c r="R17" s="228">
        <v>0</v>
      </c>
      <c r="S17" s="228">
        <v>0</v>
      </c>
      <c r="T17" s="131">
        <v>1015</v>
      </c>
      <c r="U17" s="253">
        <v>0</v>
      </c>
      <c r="V17" s="228">
        <v>0</v>
      </c>
      <c r="W17" s="228">
        <v>0</v>
      </c>
      <c r="X17" s="296">
        <v>3997.1</v>
      </c>
      <c r="Y17" s="183"/>
      <c r="Z17" s="183"/>
      <c r="AA17" s="183"/>
      <c r="AB17" s="183"/>
      <c r="AC17" s="183"/>
      <c r="AD17" s="619"/>
      <c r="AE17" s="619"/>
      <c r="AF17" s="183"/>
      <c r="AG17" s="619"/>
      <c r="AH17" s="624"/>
      <c r="AI17" s="619"/>
      <c r="AJ17" s="183"/>
      <c r="AK17" s="619"/>
      <c r="AL17" s="619"/>
      <c r="AM17" s="619"/>
      <c r="AN17" s="183"/>
      <c r="AO17" s="619"/>
      <c r="AP17" s="254"/>
      <c r="AQ17" s="254"/>
      <c r="AR17" s="254"/>
      <c r="AS17" s="625"/>
      <c r="AT17" s="254"/>
      <c r="AU17" s="254"/>
      <c r="AV17" s="254"/>
      <c r="AW17" s="625"/>
      <c r="AX17" s="183"/>
    </row>
    <row r="18" spans="1:50" ht="12" customHeight="1" x14ac:dyDescent="0.15">
      <c r="A18" s="185"/>
      <c r="B18" s="159"/>
      <c r="C18" s="144">
        <v>9</v>
      </c>
      <c r="D18" s="160"/>
      <c r="E18" s="209">
        <v>787.5</v>
      </c>
      <c r="F18" s="209">
        <v>1050</v>
      </c>
      <c r="G18" s="209">
        <v>926.34709006417359</v>
      </c>
      <c r="H18" s="209">
        <v>3502</v>
      </c>
      <c r="I18" s="228">
        <v>1123.5</v>
      </c>
      <c r="J18" s="228">
        <v>1365</v>
      </c>
      <c r="K18" s="228">
        <v>1208.83</v>
      </c>
      <c r="L18" s="209">
        <v>1151.9000000000001</v>
      </c>
      <c r="M18" s="209">
        <v>1312.5</v>
      </c>
      <c r="N18" s="209">
        <v>1554</v>
      </c>
      <c r="O18" s="209">
        <v>1383.6116714297177</v>
      </c>
      <c r="P18" s="209">
        <v>222807.4</v>
      </c>
      <c r="Q18" s="228">
        <v>0</v>
      </c>
      <c r="R18" s="228">
        <v>0</v>
      </c>
      <c r="S18" s="228">
        <v>0</v>
      </c>
      <c r="T18" s="131">
        <v>584.5</v>
      </c>
      <c r="U18" s="228">
        <v>0</v>
      </c>
      <c r="V18" s="228">
        <v>0</v>
      </c>
      <c r="W18" s="228">
        <v>0</v>
      </c>
      <c r="X18" s="296">
        <v>2071.9</v>
      </c>
      <c r="Y18" s="183"/>
      <c r="Z18" s="183"/>
      <c r="AA18" s="183"/>
      <c r="AB18" s="183"/>
      <c r="AC18" s="183"/>
      <c r="AD18" s="619"/>
      <c r="AE18" s="619"/>
      <c r="AF18" s="183"/>
      <c r="AG18" s="619"/>
      <c r="AH18" s="624"/>
      <c r="AI18" s="619"/>
      <c r="AJ18" s="183"/>
      <c r="AK18" s="619"/>
      <c r="AL18" s="619"/>
      <c r="AM18" s="619"/>
      <c r="AN18" s="183"/>
      <c r="AO18" s="619"/>
      <c r="AP18" s="254"/>
      <c r="AQ18" s="254"/>
      <c r="AR18" s="254"/>
      <c r="AS18" s="625"/>
      <c r="AT18" s="254"/>
      <c r="AU18" s="254"/>
      <c r="AV18" s="254"/>
      <c r="AW18" s="625"/>
      <c r="AX18" s="183"/>
    </row>
    <row r="19" spans="1:50" ht="12" customHeight="1" x14ac:dyDescent="0.15">
      <c r="A19" s="185"/>
      <c r="B19" s="159"/>
      <c r="C19" s="144">
        <v>10</v>
      </c>
      <c r="D19" s="160"/>
      <c r="E19" s="228">
        <v>0</v>
      </c>
      <c r="F19" s="228">
        <v>0</v>
      </c>
      <c r="G19" s="228">
        <v>0</v>
      </c>
      <c r="H19" s="228">
        <v>0</v>
      </c>
      <c r="I19" s="228">
        <v>0</v>
      </c>
      <c r="J19" s="228">
        <v>0</v>
      </c>
      <c r="K19" s="228">
        <v>0</v>
      </c>
      <c r="L19" s="228">
        <v>0</v>
      </c>
      <c r="M19" s="228">
        <v>0</v>
      </c>
      <c r="N19" s="228">
        <v>0</v>
      </c>
      <c r="O19" s="228">
        <v>0</v>
      </c>
      <c r="P19" s="228">
        <v>0</v>
      </c>
      <c r="Q19" s="228">
        <v>0</v>
      </c>
      <c r="R19" s="228">
        <v>0</v>
      </c>
      <c r="S19" s="228">
        <v>0</v>
      </c>
      <c r="T19" s="228">
        <v>0</v>
      </c>
      <c r="U19" s="228">
        <v>0</v>
      </c>
      <c r="V19" s="228">
        <v>0</v>
      </c>
      <c r="W19" s="228">
        <v>0</v>
      </c>
      <c r="X19" s="228">
        <v>0</v>
      </c>
      <c r="Y19" s="183"/>
      <c r="Z19" s="183"/>
      <c r="AA19" s="183"/>
      <c r="AB19" s="183"/>
      <c r="AC19" s="183"/>
      <c r="AD19" s="619"/>
      <c r="AE19" s="619"/>
      <c r="AF19" s="183"/>
      <c r="AG19" s="619"/>
      <c r="AH19" s="624"/>
      <c r="AI19" s="619"/>
      <c r="AJ19" s="183"/>
      <c r="AK19" s="619"/>
      <c r="AL19" s="619"/>
      <c r="AM19" s="619"/>
      <c r="AN19" s="183"/>
      <c r="AO19" s="619"/>
      <c r="AP19" s="254"/>
      <c r="AQ19" s="254"/>
      <c r="AR19" s="254"/>
      <c r="AS19" s="625"/>
      <c r="AT19" s="254"/>
      <c r="AU19" s="254"/>
      <c r="AV19" s="254"/>
      <c r="AW19" s="625"/>
      <c r="AX19" s="183"/>
    </row>
    <row r="20" spans="1:50" ht="12" customHeight="1" x14ac:dyDescent="0.15">
      <c r="A20" s="185"/>
      <c r="B20" s="159"/>
      <c r="C20" s="144">
        <v>11</v>
      </c>
      <c r="D20" s="160"/>
      <c r="E20" s="131">
        <v>892.5</v>
      </c>
      <c r="F20" s="131">
        <v>1050</v>
      </c>
      <c r="G20" s="131">
        <v>977.00653669724727</v>
      </c>
      <c r="H20" s="131">
        <v>5033.7</v>
      </c>
      <c r="I20" s="228">
        <v>0</v>
      </c>
      <c r="J20" s="228">
        <v>0</v>
      </c>
      <c r="K20" s="228">
        <v>0</v>
      </c>
      <c r="L20" s="131">
        <v>786.3</v>
      </c>
      <c r="M20" s="131">
        <v>1345.05</v>
      </c>
      <c r="N20" s="131">
        <v>1961.4</v>
      </c>
      <c r="O20" s="131">
        <v>1486.8022334485511</v>
      </c>
      <c r="P20" s="131">
        <v>304203.90000000002</v>
      </c>
      <c r="Q20" s="228">
        <v>0</v>
      </c>
      <c r="R20" s="228">
        <v>0</v>
      </c>
      <c r="S20" s="228">
        <v>0</v>
      </c>
      <c r="T20" s="131">
        <v>1198.9000000000001</v>
      </c>
      <c r="U20" s="228">
        <v>0</v>
      </c>
      <c r="V20" s="228">
        <v>0</v>
      </c>
      <c r="W20" s="228">
        <v>0</v>
      </c>
      <c r="X20" s="296">
        <v>1908.5</v>
      </c>
      <c r="Y20" s="183"/>
      <c r="Z20" s="183"/>
      <c r="AA20" s="183"/>
      <c r="AB20" s="183"/>
      <c r="AC20" s="183"/>
      <c r="AD20" s="619"/>
      <c r="AE20" s="619"/>
      <c r="AF20" s="183"/>
      <c r="AG20" s="619"/>
      <c r="AH20" s="624"/>
      <c r="AI20" s="619"/>
      <c r="AJ20" s="183"/>
      <c r="AK20" s="619"/>
      <c r="AL20" s="619"/>
      <c r="AM20" s="619"/>
      <c r="AN20" s="183"/>
      <c r="AO20" s="619"/>
      <c r="AP20" s="254"/>
      <c r="AQ20" s="254"/>
      <c r="AR20" s="254"/>
      <c r="AS20" s="625"/>
      <c r="AT20" s="254"/>
      <c r="AU20" s="254"/>
      <c r="AV20" s="254"/>
      <c r="AW20" s="625"/>
      <c r="AX20" s="183"/>
    </row>
    <row r="21" spans="1:50" ht="12" customHeight="1" x14ac:dyDescent="0.15">
      <c r="A21" s="185"/>
      <c r="B21" s="159"/>
      <c r="C21" s="144">
        <v>12</v>
      </c>
      <c r="D21" s="160"/>
      <c r="E21" s="131">
        <v>892.5</v>
      </c>
      <c r="F21" s="131">
        <v>1102.5</v>
      </c>
      <c r="G21" s="131">
        <v>1019.2524837726852</v>
      </c>
      <c r="H21" s="131">
        <v>5310.4</v>
      </c>
      <c r="I21" s="228">
        <v>0</v>
      </c>
      <c r="J21" s="228">
        <v>0</v>
      </c>
      <c r="K21" s="228">
        <v>0</v>
      </c>
      <c r="L21" s="131">
        <v>2263.8000000000002</v>
      </c>
      <c r="M21" s="131">
        <v>1627.5</v>
      </c>
      <c r="N21" s="131">
        <v>1627.5</v>
      </c>
      <c r="O21" s="131">
        <v>1627.5</v>
      </c>
      <c r="P21" s="131">
        <v>302039.59999999998</v>
      </c>
      <c r="Q21" s="228">
        <v>0</v>
      </c>
      <c r="R21" s="228">
        <v>0</v>
      </c>
      <c r="S21" s="228">
        <v>0</v>
      </c>
      <c r="T21" s="131">
        <v>1533.3</v>
      </c>
      <c r="U21" s="228">
        <v>0</v>
      </c>
      <c r="V21" s="228">
        <v>0</v>
      </c>
      <c r="W21" s="228">
        <v>0</v>
      </c>
      <c r="X21" s="296">
        <v>2652.1</v>
      </c>
      <c r="Y21" s="183"/>
      <c r="Z21" s="183"/>
      <c r="AA21" s="183"/>
      <c r="AB21" s="183"/>
      <c r="AC21" s="183"/>
      <c r="AD21" s="619"/>
      <c r="AE21" s="619"/>
      <c r="AF21" s="183"/>
      <c r="AG21" s="619"/>
      <c r="AH21" s="624"/>
      <c r="AI21" s="619"/>
      <c r="AJ21" s="183"/>
      <c r="AK21" s="619"/>
      <c r="AL21" s="619"/>
      <c r="AM21" s="619"/>
      <c r="AN21" s="183"/>
      <c r="AO21" s="619"/>
      <c r="AP21" s="254"/>
      <c r="AQ21" s="254"/>
      <c r="AR21" s="254"/>
      <c r="AS21" s="625"/>
      <c r="AT21" s="254"/>
      <c r="AU21" s="254"/>
      <c r="AV21" s="254"/>
      <c r="AW21" s="625"/>
      <c r="AX21" s="183"/>
    </row>
    <row r="22" spans="1:50" ht="12" customHeight="1" x14ac:dyDescent="0.15">
      <c r="A22" s="185"/>
      <c r="B22" s="159" t="s">
        <v>390</v>
      </c>
      <c r="C22" s="144">
        <v>1</v>
      </c>
      <c r="D22" s="160" t="s">
        <v>391</v>
      </c>
      <c r="E22" s="131">
        <v>945</v>
      </c>
      <c r="F22" s="131">
        <v>1155</v>
      </c>
      <c r="G22" s="131">
        <v>1051.7831606459442</v>
      </c>
      <c r="H22" s="131">
        <v>4859.1000000000004</v>
      </c>
      <c r="I22" s="228">
        <v>1291.5</v>
      </c>
      <c r="J22" s="228">
        <v>1291.5</v>
      </c>
      <c r="K22" s="228">
        <v>1291.5</v>
      </c>
      <c r="L22" s="131">
        <v>1612.5</v>
      </c>
      <c r="M22" s="131">
        <v>1627.5</v>
      </c>
      <c r="N22" s="131">
        <v>1627.5</v>
      </c>
      <c r="O22" s="131">
        <v>1627.5</v>
      </c>
      <c r="P22" s="131">
        <v>208146.5</v>
      </c>
      <c r="Q22" s="228">
        <v>0</v>
      </c>
      <c r="R22" s="228">
        <v>0</v>
      </c>
      <c r="S22" s="228">
        <v>0</v>
      </c>
      <c r="T22" s="131">
        <v>1002.9</v>
      </c>
      <c r="U22" s="228">
        <v>0</v>
      </c>
      <c r="V22" s="228">
        <v>0</v>
      </c>
      <c r="W22" s="228">
        <v>0</v>
      </c>
      <c r="X22" s="296">
        <v>785.2</v>
      </c>
      <c r="Y22" s="183"/>
      <c r="Z22" s="183"/>
      <c r="AA22" s="183"/>
      <c r="AB22" s="183"/>
      <c r="AC22" s="183"/>
      <c r="AD22" s="619"/>
      <c r="AE22" s="619"/>
      <c r="AF22" s="183"/>
      <c r="AG22" s="619"/>
      <c r="AH22" s="624"/>
      <c r="AI22" s="619"/>
      <c r="AJ22" s="183"/>
      <c r="AK22" s="619"/>
      <c r="AL22" s="619"/>
      <c r="AM22" s="619"/>
      <c r="AN22" s="183"/>
      <c r="AO22" s="619"/>
      <c r="AP22" s="254"/>
      <c r="AQ22" s="254"/>
      <c r="AR22" s="254"/>
      <c r="AS22" s="625"/>
      <c r="AT22" s="254"/>
      <c r="AU22" s="254"/>
      <c r="AV22" s="254"/>
      <c r="AW22" s="625"/>
      <c r="AX22" s="183"/>
    </row>
    <row r="23" spans="1:50" ht="12" customHeight="1" x14ac:dyDescent="0.15">
      <c r="A23" s="185"/>
      <c r="B23" s="159"/>
      <c r="C23" s="144">
        <v>2</v>
      </c>
      <c r="D23" s="160"/>
      <c r="E23" s="131">
        <v>945</v>
      </c>
      <c r="F23" s="131">
        <v>1155</v>
      </c>
      <c r="G23" s="131">
        <v>1044.4690617486058</v>
      </c>
      <c r="H23" s="131">
        <v>6149.6</v>
      </c>
      <c r="I23" s="228">
        <v>1365</v>
      </c>
      <c r="J23" s="228">
        <v>1365</v>
      </c>
      <c r="K23" s="228">
        <v>1365.0000000000002</v>
      </c>
      <c r="L23" s="131">
        <v>889.3</v>
      </c>
      <c r="M23" s="131">
        <v>1554</v>
      </c>
      <c r="N23" s="131">
        <v>1554</v>
      </c>
      <c r="O23" s="131">
        <v>1554</v>
      </c>
      <c r="P23" s="131">
        <v>234706.9</v>
      </c>
      <c r="Q23" s="228">
        <v>0</v>
      </c>
      <c r="R23" s="228">
        <v>0</v>
      </c>
      <c r="S23" s="228">
        <v>0</v>
      </c>
      <c r="T23" s="131">
        <v>593.20000000000005</v>
      </c>
      <c r="U23" s="228">
        <v>0</v>
      </c>
      <c r="V23" s="228">
        <v>0</v>
      </c>
      <c r="W23" s="253">
        <v>0</v>
      </c>
      <c r="X23" s="296">
        <v>1320.8</v>
      </c>
      <c r="Y23" s="183"/>
      <c r="Z23" s="183"/>
      <c r="AA23" s="183"/>
      <c r="AB23" s="183"/>
      <c r="AC23" s="183"/>
      <c r="AD23" s="619"/>
      <c r="AE23" s="619"/>
      <c r="AF23" s="183"/>
      <c r="AG23" s="619"/>
      <c r="AH23" s="624"/>
      <c r="AI23" s="619"/>
      <c r="AJ23" s="183"/>
      <c r="AK23" s="619"/>
      <c r="AL23" s="619"/>
      <c r="AM23" s="619"/>
      <c r="AN23" s="183"/>
      <c r="AO23" s="619"/>
      <c r="AP23" s="254"/>
      <c r="AQ23" s="254"/>
      <c r="AR23" s="254"/>
      <c r="AS23" s="625"/>
      <c r="AT23" s="254"/>
      <c r="AU23" s="254"/>
      <c r="AV23" s="254"/>
      <c r="AW23" s="625"/>
      <c r="AX23" s="183"/>
    </row>
    <row r="24" spans="1:50" ht="12" customHeight="1" x14ac:dyDescent="0.15">
      <c r="A24" s="185"/>
      <c r="B24" s="159"/>
      <c r="C24" s="144">
        <v>3</v>
      </c>
      <c r="D24" s="160"/>
      <c r="E24" s="131">
        <v>945</v>
      </c>
      <c r="F24" s="131">
        <v>1102.5</v>
      </c>
      <c r="G24" s="131">
        <v>1025.410418310971</v>
      </c>
      <c r="H24" s="131">
        <v>5170.3999999999996</v>
      </c>
      <c r="I24" s="228">
        <v>1201.2</v>
      </c>
      <c r="J24" s="228">
        <v>1365</v>
      </c>
      <c r="K24" s="228">
        <v>1331.886920752183</v>
      </c>
      <c r="L24" s="131">
        <v>1056.8</v>
      </c>
      <c r="M24" s="131">
        <v>1554</v>
      </c>
      <c r="N24" s="131">
        <v>1554</v>
      </c>
      <c r="O24" s="131">
        <v>1554</v>
      </c>
      <c r="P24" s="131">
        <v>277669.59999999998</v>
      </c>
      <c r="Q24" s="228">
        <v>0</v>
      </c>
      <c r="R24" s="228">
        <v>0</v>
      </c>
      <c r="S24" s="228">
        <v>0</v>
      </c>
      <c r="T24" s="131">
        <v>851.3</v>
      </c>
      <c r="U24" s="228">
        <v>0</v>
      </c>
      <c r="V24" s="228">
        <v>0</v>
      </c>
      <c r="W24" s="228">
        <v>0</v>
      </c>
      <c r="X24" s="296">
        <v>2413.8000000000002</v>
      </c>
      <c r="Y24" s="183"/>
      <c r="Z24" s="183"/>
      <c r="AA24" s="183"/>
      <c r="AB24" s="183"/>
      <c r="AC24" s="183"/>
      <c r="AD24" s="619"/>
      <c r="AE24" s="619"/>
      <c r="AF24" s="183"/>
      <c r="AG24" s="619"/>
      <c r="AH24" s="624"/>
      <c r="AI24" s="619"/>
      <c r="AJ24" s="183"/>
      <c r="AK24" s="619"/>
      <c r="AL24" s="619"/>
      <c r="AM24" s="619"/>
      <c r="AN24" s="183"/>
      <c r="AO24" s="619"/>
      <c r="AP24" s="254"/>
      <c r="AQ24" s="254"/>
      <c r="AR24" s="254"/>
      <c r="AS24" s="625"/>
      <c r="AT24" s="254"/>
      <c r="AU24" s="254"/>
      <c r="AV24" s="254"/>
      <c r="AW24" s="625"/>
      <c r="AX24" s="183"/>
    </row>
    <row r="25" spans="1:50" ht="12" customHeight="1" x14ac:dyDescent="0.15">
      <c r="A25" s="185"/>
      <c r="B25" s="150"/>
      <c r="C25" s="154">
        <v>4</v>
      </c>
      <c r="D25" s="166"/>
      <c r="E25" s="256">
        <v>0</v>
      </c>
      <c r="F25" s="256">
        <v>0</v>
      </c>
      <c r="G25" s="256">
        <v>0</v>
      </c>
      <c r="H25" s="256">
        <v>0</v>
      </c>
      <c r="I25" s="256">
        <v>0</v>
      </c>
      <c r="J25" s="256">
        <v>0</v>
      </c>
      <c r="K25" s="256">
        <v>0</v>
      </c>
      <c r="L25" s="256">
        <v>0</v>
      </c>
      <c r="M25" s="256">
        <v>0</v>
      </c>
      <c r="N25" s="256">
        <v>0</v>
      </c>
      <c r="O25" s="256">
        <v>0</v>
      </c>
      <c r="P25" s="256">
        <v>0</v>
      </c>
      <c r="Q25" s="256">
        <v>0</v>
      </c>
      <c r="R25" s="256">
        <v>0</v>
      </c>
      <c r="S25" s="256">
        <v>0</v>
      </c>
      <c r="T25" s="256">
        <v>0</v>
      </c>
      <c r="U25" s="256">
        <v>0</v>
      </c>
      <c r="V25" s="256">
        <v>0</v>
      </c>
      <c r="W25" s="256">
        <v>0</v>
      </c>
      <c r="X25" s="257">
        <v>0</v>
      </c>
      <c r="Y25" s="183"/>
      <c r="Z25" s="183"/>
      <c r="AA25" s="183"/>
      <c r="AB25" s="183"/>
      <c r="AC25" s="183"/>
      <c r="AD25" s="619"/>
      <c r="AE25" s="619"/>
      <c r="AF25" s="183"/>
      <c r="AG25" s="619"/>
      <c r="AH25" s="624"/>
      <c r="AI25" s="619"/>
      <c r="AJ25" s="183"/>
      <c r="AK25" s="619"/>
      <c r="AL25" s="619"/>
      <c r="AM25" s="619"/>
      <c r="AN25" s="183"/>
      <c r="AO25" s="619"/>
      <c r="AP25" s="254"/>
      <c r="AQ25" s="254"/>
      <c r="AR25" s="254"/>
      <c r="AS25" s="625"/>
      <c r="AT25" s="254"/>
      <c r="AU25" s="254"/>
      <c r="AV25" s="254"/>
      <c r="AW25" s="625"/>
      <c r="AX25" s="183"/>
    </row>
    <row r="26" spans="1:50" x14ac:dyDescent="0.15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  <c r="AX26" s="183"/>
    </row>
    <row r="27" spans="1:50" x14ac:dyDescent="0.15">
      <c r="X27" s="262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3"/>
      <c r="AS27" s="183"/>
      <c r="AT27" s="183"/>
      <c r="AU27" s="183"/>
      <c r="AV27" s="183"/>
      <c r="AW27" s="183"/>
      <c r="AX27" s="183"/>
    </row>
    <row r="28" spans="1:50" x14ac:dyDescent="0.15">
      <c r="X28" s="262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</row>
    <row r="29" spans="1:50" x14ac:dyDescent="0.15">
      <c r="X29" s="182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</row>
    <row r="30" spans="1:50" x14ac:dyDescent="0.15">
      <c r="H30" s="183"/>
      <c r="I30" s="183"/>
      <c r="J30" s="183"/>
      <c r="K30" s="183"/>
      <c r="X30" s="182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</row>
    <row r="31" spans="1:50" x14ac:dyDescent="0.15">
      <c r="H31" s="183"/>
      <c r="I31" s="183"/>
      <c r="J31" s="183"/>
      <c r="K31" s="183"/>
      <c r="X31" s="182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</row>
    <row r="32" spans="1:50" x14ac:dyDescent="0.15">
      <c r="H32" s="183"/>
      <c r="I32" s="183"/>
      <c r="J32" s="183"/>
      <c r="K32" s="183"/>
      <c r="X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3"/>
    </row>
    <row r="33" spans="8:50" x14ac:dyDescent="0.15">
      <c r="H33" s="183"/>
      <c r="I33" s="183"/>
      <c r="J33" s="183"/>
      <c r="K33" s="183"/>
      <c r="X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</row>
    <row r="34" spans="8:50" x14ac:dyDescent="0.15">
      <c r="X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</row>
    <row r="35" spans="8:50" x14ac:dyDescent="0.15"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</row>
    <row r="36" spans="8:50" x14ac:dyDescent="0.15"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</row>
    <row r="37" spans="8:50" x14ac:dyDescent="0.15"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</row>
    <row r="38" spans="8:50" x14ac:dyDescent="0.15"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</row>
    <row r="39" spans="8:50" x14ac:dyDescent="0.15"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</row>
    <row r="40" spans="8:50" x14ac:dyDescent="0.15"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</row>
    <row r="41" spans="8:50" x14ac:dyDescent="0.15"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</row>
  </sheetData>
  <mergeCells count="10">
    <mergeCell ref="AH6:AK6"/>
    <mergeCell ref="AL6:AO6"/>
    <mergeCell ref="AP6:AS6"/>
    <mergeCell ref="AT6:AW6"/>
    <mergeCell ref="E6:H6"/>
    <mergeCell ref="I6:L6"/>
    <mergeCell ref="M6:P6"/>
    <mergeCell ref="Q6:T6"/>
    <mergeCell ref="U6:X6"/>
    <mergeCell ref="AD6:AG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58"/>
  <sheetViews>
    <sheetView zoomScaleNormal="100" workbookViewId="0"/>
  </sheetViews>
  <sheetFormatPr defaultColWidth="7.5" defaultRowHeight="12" x14ac:dyDescent="0.15"/>
  <cols>
    <col min="1" max="1" width="1.625" style="136" customWidth="1"/>
    <col min="2" max="2" width="4.125" style="136" customWidth="1"/>
    <col min="3" max="3" width="3.125" style="136" customWidth="1"/>
    <col min="4" max="4" width="2.62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8.125" style="136" customWidth="1"/>
    <col min="25" max="16384" width="7.5" style="136"/>
  </cols>
  <sheetData>
    <row r="1" spans="2:53" ht="8.25" customHeight="1" x14ac:dyDescent="0.15"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</row>
    <row r="2" spans="2:53" ht="6" customHeight="1" x14ac:dyDescent="0.15"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</row>
    <row r="3" spans="2:53" x14ac:dyDescent="0.15">
      <c r="B3" s="136" t="s">
        <v>397</v>
      </c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</row>
    <row r="4" spans="2:53" ht="8.25" customHeight="1" x14ac:dyDescent="0.15">
      <c r="X4" s="138" t="s">
        <v>227</v>
      </c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9"/>
      <c r="AX4" s="135"/>
      <c r="AY4" s="135"/>
      <c r="AZ4" s="135"/>
      <c r="BA4" s="135"/>
    </row>
    <row r="5" spans="2:53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35"/>
      <c r="Q5" s="151"/>
      <c r="R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</row>
    <row r="6" spans="2:53" ht="13.5" customHeight="1" x14ac:dyDescent="0.15">
      <c r="B6" s="189"/>
      <c r="C6" s="563" t="s">
        <v>90</v>
      </c>
      <c r="D6" s="564"/>
      <c r="E6" s="788" t="s">
        <v>91</v>
      </c>
      <c r="F6" s="789"/>
      <c r="G6" s="789"/>
      <c r="H6" s="790"/>
      <c r="I6" s="788" t="s">
        <v>92</v>
      </c>
      <c r="J6" s="789"/>
      <c r="K6" s="789"/>
      <c r="L6" s="790"/>
      <c r="M6" s="788" t="s">
        <v>93</v>
      </c>
      <c r="N6" s="789"/>
      <c r="O6" s="789"/>
      <c r="P6" s="790"/>
      <c r="Q6" s="788" t="s">
        <v>95</v>
      </c>
      <c r="R6" s="789"/>
      <c r="S6" s="789"/>
      <c r="T6" s="790"/>
      <c r="U6" s="788" t="s">
        <v>106</v>
      </c>
      <c r="V6" s="789"/>
      <c r="W6" s="789"/>
      <c r="X6" s="790"/>
      <c r="Z6" s="135"/>
      <c r="AA6" s="182"/>
      <c r="AB6" s="569"/>
      <c r="AC6" s="569"/>
      <c r="AD6" s="784"/>
      <c r="AE6" s="784"/>
      <c r="AF6" s="784"/>
      <c r="AG6" s="784"/>
      <c r="AH6" s="784"/>
      <c r="AI6" s="784"/>
      <c r="AJ6" s="784"/>
      <c r="AK6" s="784"/>
      <c r="AL6" s="784"/>
      <c r="AM6" s="784"/>
      <c r="AN6" s="784"/>
      <c r="AO6" s="784"/>
      <c r="AP6" s="784"/>
      <c r="AQ6" s="784"/>
      <c r="AR6" s="784"/>
      <c r="AS6" s="784"/>
      <c r="AT6" s="784"/>
      <c r="AU6" s="784"/>
      <c r="AV6" s="784"/>
      <c r="AW6" s="784"/>
      <c r="AX6" s="135"/>
      <c r="AY6" s="135"/>
      <c r="AZ6" s="135"/>
      <c r="BA6" s="135"/>
    </row>
    <row r="7" spans="2:53" x14ac:dyDescent="0.15">
      <c r="B7" s="193" t="s">
        <v>96</v>
      </c>
      <c r="C7" s="194"/>
      <c r="D7" s="195"/>
      <c r="E7" s="172" t="s">
        <v>97</v>
      </c>
      <c r="F7" s="149" t="s">
        <v>98</v>
      </c>
      <c r="G7" s="155" t="s">
        <v>99</v>
      </c>
      <c r="H7" s="149" t="s">
        <v>100</v>
      </c>
      <c r="I7" s="172" t="s">
        <v>97</v>
      </c>
      <c r="J7" s="149" t="s">
        <v>98</v>
      </c>
      <c r="K7" s="155" t="s">
        <v>99</v>
      </c>
      <c r="L7" s="149" t="s">
        <v>100</v>
      </c>
      <c r="M7" s="172" t="s">
        <v>97</v>
      </c>
      <c r="N7" s="149" t="s">
        <v>98</v>
      </c>
      <c r="O7" s="155" t="s">
        <v>99</v>
      </c>
      <c r="P7" s="149" t="s">
        <v>100</v>
      </c>
      <c r="Q7" s="172" t="s">
        <v>97</v>
      </c>
      <c r="R7" s="149" t="s">
        <v>98</v>
      </c>
      <c r="S7" s="155" t="s">
        <v>99</v>
      </c>
      <c r="T7" s="149" t="s">
        <v>100</v>
      </c>
      <c r="U7" s="172" t="s">
        <v>97</v>
      </c>
      <c r="V7" s="149" t="s">
        <v>98</v>
      </c>
      <c r="W7" s="155" t="s">
        <v>99</v>
      </c>
      <c r="X7" s="149" t="s">
        <v>100</v>
      </c>
      <c r="Z7" s="135"/>
      <c r="AA7" s="194"/>
      <c r="AB7" s="194"/>
      <c r="AC7" s="19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35"/>
      <c r="AY7" s="135"/>
      <c r="AZ7" s="135"/>
      <c r="BA7" s="135"/>
    </row>
    <row r="8" spans="2:53" x14ac:dyDescent="0.15">
      <c r="B8" s="201"/>
      <c r="C8" s="188"/>
      <c r="D8" s="188"/>
      <c r="E8" s="152"/>
      <c r="F8" s="153"/>
      <c r="G8" s="154" t="s">
        <v>101</v>
      </c>
      <c r="H8" s="153"/>
      <c r="I8" s="152"/>
      <c r="J8" s="153"/>
      <c r="K8" s="154" t="s">
        <v>101</v>
      </c>
      <c r="L8" s="153"/>
      <c r="M8" s="152"/>
      <c r="N8" s="153"/>
      <c r="O8" s="154" t="s">
        <v>101</v>
      </c>
      <c r="P8" s="153"/>
      <c r="Q8" s="152"/>
      <c r="R8" s="153"/>
      <c r="S8" s="154" t="s">
        <v>101</v>
      </c>
      <c r="T8" s="153"/>
      <c r="U8" s="152"/>
      <c r="V8" s="153"/>
      <c r="W8" s="154" t="s">
        <v>101</v>
      </c>
      <c r="X8" s="153"/>
      <c r="Z8" s="135"/>
      <c r="AA8" s="182"/>
      <c r="AB8" s="182"/>
      <c r="AC8" s="182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35"/>
      <c r="AY8" s="135"/>
      <c r="AZ8" s="135"/>
      <c r="BA8" s="135"/>
    </row>
    <row r="9" spans="2:53" s="185" customFormat="1" ht="14.1" customHeight="1" x14ac:dyDescent="0.15">
      <c r="B9" s="189" t="s">
        <v>388</v>
      </c>
      <c r="C9" s="199">
        <v>22</v>
      </c>
      <c r="D9" s="207" t="s">
        <v>389</v>
      </c>
      <c r="E9" s="206">
        <v>1817</v>
      </c>
      <c r="F9" s="206">
        <v>3150</v>
      </c>
      <c r="G9" s="206">
        <v>2259</v>
      </c>
      <c r="H9" s="206">
        <v>129465</v>
      </c>
      <c r="I9" s="206">
        <v>1260</v>
      </c>
      <c r="J9" s="206">
        <v>2100</v>
      </c>
      <c r="K9" s="206">
        <v>1674</v>
      </c>
      <c r="L9" s="206">
        <v>52313</v>
      </c>
      <c r="M9" s="206">
        <v>945</v>
      </c>
      <c r="N9" s="206">
        <v>1711</v>
      </c>
      <c r="O9" s="206">
        <v>1331</v>
      </c>
      <c r="P9" s="206">
        <v>69781</v>
      </c>
      <c r="Q9" s="206">
        <v>3990</v>
      </c>
      <c r="R9" s="206">
        <v>5145</v>
      </c>
      <c r="S9" s="206">
        <v>4430</v>
      </c>
      <c r="T9" s="206">
        <v>22665</v>
      </c>
      <c r="U9" s="206">
        <v>3339</v>
      </c>
      <c r="V9" s="206">
        <v>4673</v>
      </c>
      <c r="W9" s="206">
        <v>3906</v>
      </c>
      <c r="X9" s="208">
        <v>41166</v>
      </c>
      <c r="Z9" s="182"/>
      <c r="AA9" s="182"/>
      <c r="AB9" s="19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</row>
    <row r="10" spans="2:53" s="185" customFormat="1" ht="14.1" customHeight="1" x14ac:dyDescent="0.15">
      <c r="B10" s="213"/>
      <c r="C10" s="192">
        <v>23</v>
      </c>
      <c r="D10" s="210"/>
      <c r="E10" s="283">
        <v>1995</v>
      </c>
      <c r="F10" s="283">
        <v>2940</v>
      </c>
      <c r="G10" s="283">
        <v>2416.1159267998632</v>
      </c>
      <c r="H10" s="283">
        <v>117190.79999999999</v>
      </c>
      <c r="I10" s="283">
        <v>1496.25</v>
      </c>
      <c r="J10" s="283">
        <v>2047.5</v>
      </c>
      <c r="K10" s="283">
        <v>1727.4402574242072</v>
      </c>
      <c r="L10" s="283">
        <v>43371.6</v>
      </c>
      <c r="M10" s="283">
        <v>1050</v>
      </c>
      <c r="N10" s="283">
        <v>1732.5</v>
      </c>
      <c r="O10" s="283">
        <v>1442.6306274760898</v>
      </c>
      <c r="P10" s="283">
        <v>47504.600000000006</v>
      </c>
      <c r="Q10" s="551">
        <v>4095</v>
      </c>
      <c r="R10" s="283">
        <v>5565</v>
      </c>
      <c r="S10" s="283">
        <v>4527.3456209710566</v>
      </c>
      <c r="T10" s="283">
        <v>16123.6</v>
      </c>
      <c r="U10" s="283">
        <v>3360</v>
      </c>
      <c r="V10" s="283">
        <v>4410</v>
      </c>
      <c r="W10" s="283">
        <v>3987.7893203560243</v>
      </c>
      <c r="X10" s="551">
        <v>27152.800000000003</v>
      </c>
      <c r="Z10" s="182"/>
      <c r="AA10" s="182"/>
      <c r="AB10" s="19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</row>
    <row r="11" spans="2:53" s="185" customFormat="1" ht="14.1" customHeight="1" x14ac:dyDescent="0.15">
      <c r="B11" s="213"/>
      <c r="C11" s="192">
        <v>24</v>
      </c>
      <c r="D11" s="210"/>
      <c r="E11" s="164">
        <v>1837.5</v>
      </c>
      <c r="F11" s="164">
        <v>2835</v>
      </c>
      <c r="G11" s="164">
        <v>2153.8424383744173</v>
      </c>
      <c r="H11" s="164">
        <v>162057.39999999997</v>
      </c>
      <c r="I11" s="164">
        <v>1155</v>
      </c>
      <c r="J11" s="164">
        <v>1942.5</v>
      </c>
      <c r="K11" s="164">
        <v>1510.7774686019402</v>
      </c>
      <c r="L11" s="164">
        <v>43459.100000000006</v>
      </c>
      <c r="M11" s="164">
        <v>1050</v>
      </c>
      <c r="N11" s="164">
        <v>1627.5</v>
      </c>
      <c r="O11" s="164">
        <v>1314.0171161608985</v>
      </c>
      <c r="P11" s="164">
        <v>41990.600000000006</v>
      </c>
      <c r="Q11" s="164">
        <v>4200</v>
      </c>
      <c r="R11" s="164">
        <v>5617.5</v>
      </c>
      <c r="S11" s="164">
        <v>4633.7219799509476</v>
      </c>
      <c r="T11" s="164">
        <v>20874.800000000003</v>
      </c>
      <c r="U11" s="164">
        <v>3255</v>
      </c>
      <c r="V11" s="164">
        <v>4410</v>
      </c>
      <c r="W11" s="164">
        <v>3719.2436455049688</v>
      </c>
      <c r="X11" s="165">
        <v>46692.4</v>
      </c>
      <c r="Z11" s="182"/>
      <c r="AA11" s="182"/>
      <c r="AB11" s="19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</row>
    <row r="12" spans="2:53" s="185" customFormat="1" ht="14.1" customHeight="1" x14ac:dyDescent="0.15">
      <c r="B12" s="201"/>
      <c r="C12" s="204">
        <v>25</v>
      </c>
      <c r="D12" s="212"/>
      <c r="E12" s="167">
        <v>1890</v>
      </c>
      <c r="F12" s="167">
        <v>3150</v>
      </c>
      <c r="G12" s="167">
        <v>2355.6099765029012</v>
      </c>
      <c r="H12" s="168">
        <v>92909.1</v>
      </c>
      <c r="I12" s="167">
        <v>1365</v>
      </c>
      <c r="J12" s="167">
        <v>2100</v>
      </c>
      <c r="K12" s="167">
        <v>1711.5237506267761</v>
      </c>
      <c r="L12" s="167">
        <v>35345.600000000006</v>
      </c>
      <c r="M12" s="167">
        <v>945</v>
      </c>
      <c r="N12" s="167">
        <v>1785</v>
      </c>
      <c r="O12" s="168">
        <v>1380.4635440525271</v>
      </c>
      <c r="P12" s="167">
        <v>28230.9</v>
      </c>
      <c r="Q12" s="168">
        <v>4410</v>
      </c>
      <c r="R12" s="167">
        <v>6300</v>
      </c>
      <c r="S12" s="167">
        <v>5447.1680751817803</v>
      </c>
      <c r="T12" s="167">
        <v>21097.200000000001</v>
      </c>
      <c r="U12" s="167">
        <v>3481.8</v>
      </c>
      <c r="V12" s="167">
        <v>4935</v>
      </c>
      <c r="W12" s="167">
        <v>4253.6066432034577</v>
      </c>
      <c r="X12" s="168">
        <v>16653.5</v>
      </c>
      <c r="Z12" s="182"/>
      <c r="AA12" s="182"/>
      <c r="AB12" s="192"/>
      <c r="AC12" s="182"/>
      <c r="AD12" s="312"/>
      <c r="AE12" s="312"/>
      <c r="AF12" s="312"/>
      <c r="AG12" s="312"/>
      <c r="AH12" s="312"/>
      <c r="AI12" s="312"/>
      <c r="AJ12" s="312"/>
      <c r="AK12" s="312"/>
      <c r="AL12" s="312"/>
      <c r="AM12" s="312"/>
      <c r="AN12" s="312"/>
      <c r="AO12" s="312"/>
      <c r="AP12" s="312"/>
      <c r="AQ12" s="312"/>
      <c r="AR12" s="312"/>
      <c r="AS12" s="312"/>
      <c r="AT12" s="312"/>
      <c r="AU12" s="312"/>
      <c r="AV12" s="312"/>
      <c r="AW12" s="312"/>
      <c r="AX12" s="182"/>
      <c r="AY12" s="182"/>
      <c r="AZ12" s="182"/>
      <c r="BA12" s="182"/>
    </row>
    <row r="13" spans="2:53" s="185" customFormat="1" ht="14.1" customHeight="1" x14ac:dyDescent="0.15">
      <c r="B13" s="159"/>
      <c r="C13" s="144">
        <v>4</v>
      </c>
      <c r="D13" s="160"/>
      <c r="E13" s="209">
        <v>1890</v>
      </c>
      <c r="F13" s="209">
        <v>2625</v>
      </c>
      <c r="G13" s="209">
        <v>2251.9522890144167</v>
      </c>
      <c r="H13" s="209">
        <v>7407.3</v>
      </c>
      <c r="I13" s="209">
        <v>1365</v>
      </c>
      <c r="J13" s="209">
        <v>1890</v>
      </c>
      <c r="K13" s="209">
        <v>1602.6649890590804</v>
      </c>
      <c r="L13" s="209">
        <v>2822.3</v>
      </c>
      <c r="M13" s="209">
        <v>997.5</v>
      </c>
      <c r="N13" s="209">
        <v>1575</v>
      </c>
      <c r="O13" s="209">
        <v>1344.2052841837663</v>
      </c>
      <c r="P13" s="209">
        <v>4174.2</v>
      </c>
      <c r="Q13" s="209">
        <v>4725</v>
      </c>
      <c r="R13" s="209">
        <v>5565</v>
      </c>
      <c r="S13" s="209">
        <v>5165.8348076466418</v>
      </c>
      <c r="T13" s="209">
        <v>2421.5</v>
      </c>
      <c r="U13" s="259">
        <v>3570</v>
      </c>
      <c r="V13" s="259">
        <v>4620</v>
      </c>
      <c r="W13" s="259">
        <v>3998.1061915046794</v>
      </c>
      <c r="X13" s="210">
        <v>1186.7</v>
      </c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</row>
    <row r="14" spans="2:53" s="185" customFormat="1" ht="14.1" customHeight="1" x14ac:dyDescent="0.15">
      <c r="B14" s="159"/>
      <c r="C14" s="144">
        <v>5</v>
      </c>
      <c r="D14" s="160"/>
      <c r="E14" s="209">
        <v>1995</v>
      </c>
      <c r="F14" s="209">
        <v>2625</v>
      </c>
      <c r="G14" s="209">
        <v>2280.5834663433502</v>
      </c>
      <c r="H14" s="209">
        <v>10527.7</v>
      </c>
      <c r="I14" s="209">
        <v>1470</v>
      </c>
      <c r="J14" s="209">
        <v>1890</v>
      </c>
      <c r="K14" s="209">
        <v>1676.3381892607767</v>
      </c>
      <c r="L14" s="209">
        <v>4041.7</v>
      </c>
      <c r="M14" s="209">
        <v>1102.5</v>
      </c>
      <c r="N14" s="209">
        <v>1785</v>
      </c>
      <c r="O14" s="209">
        <v>1396.6886283185843</v>
      </c>
      <c r="P14" s="209">
        <v>1654.7</v>
      </c>
      <c r="Q14" s="209">
        <v>4830</v>
      </c>
      <c r="R14" s="209">
        <v>5775</v>
      </c>
      <c r="S14" s="209">
        <v>5326.218017520323</v>
      </c>
      <c r="T14" s="209">
        <v>2324.4</v>
      </c>
      <c r="U14" s="259">
        <v>3675</v>
      </c>
      <c r="V14" s="259">
        <v>4620</v>
      </c>
      <c r="W14" s="259">
        <v>4026.6655084125832</v>
      </c>
      <c r="X14" s="210">
        <v>897.2</v>
      </c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</row>
    <row r="15" spans="2:53" s="185" customFormat="1" ht="14.1" customHeight="1" x14ac:dyDescent="0.15">
      <c r="B15" s="159"/>
      <c r="C15" s="144">
        <v>6</v>
      </c>
      <c r="D15" s="160"/>
      <c r="E15" s="209">
        <v>1995</v>
      </c>
      <c r="F15" s="209">
        <v>2625</v>
      </c>
      <c r="G15" s="209">
        <v>2270.283110955058</v>
      </c>
      <c r="H15" s="209">
        <v>7649.4</v>
      </c>
      <c r="I15" s="209">
        <v>1522.5</v>
      </c>
      <c r="J15" s="209">
        <v>1890</v>
      </c>
      <c r="K15" s="209">
        <v>1724.5229329608933</v>
      </c>
      <c r="L15" s="209">
        <v>2993.4</v>
      </c>
      <c r="M15" s="209">
        <v>1050</v>
      </c>
      <c r="N15" s="209">
        <v>1785</v>
      </c>
      <c r="O15" s="209">
        <v>1345.48275566232</v>
      </c>
      <c r="P15" s="209">
        <v>1931.9</v>
      </c>
      <c r="Q15" s="210">
        <v>4935</v>
      </c>
      <c r="R15" s="209">
        <v>5985</v>
      </c>
      <c r="S15" s="209">
        <v>5465.70002405581</v>
      </c>
      <c r="T15" s="209">
        <v>2162.6</v>
      </c>
      <c r="U15" s="259">
        <v>3990</v>
      </c>
      <c r="V15" s="259">
        <v>4725</v>
      </c>
      <c r="W15" s="259">
        <v>4176.818181818182</v>
      </c>
      <c r="X15" s="210">
        <v>717.7</v>
      </c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</row>
    <row r="16" spans="2:53" s="185" customFormat="1" ht="14.1" customHeight="1" x14ac:dyDescent="0.15">
      <c r="B16" s="159"/>
      <c r="C16" s="144">
        <v>7</v>
      </c>
      <c r="D16" s="160"/>
      <c r="E16" s="209">
        <v>1995</v>
      </c>
      <c r="F16" s="209">
        <v>2513.7000000000003</v>
      </c>
      <c r="G16" s="210">
        <v>2209.8438880889735</v>
      </c>
      <c r="H16" s="209">
        <v>8450</v>
      </c>
      <c r="I16" s="209">
        <v>1575</v>
      </c>
      <c r="J16" s="209">
        <v>1890</v>
      </c>
      <c r="K16" s="209">
        <v>1742.6174062083414</v>
      </c>
      <c r="L16" s="209">
        <v>2925.3</v>
      </c>
      <c r="M16" s="209">
        <v>1312.5</v>
      </c>
      <c r="N16" s="209">
        <v>1680</v>
      </c>
      <c r="O16" s="209">
        <v>1475.7222946544978</v>
      </c>
      <c r="P16" s="209">
        <v>3634.4</v>
      </c>
      <c r="Q16" s="209">
        <v>4935</v>
      </c>
      <c r="R16" s="209">
        <v>5985</v>
      </c>
      <c r="S16" s="209">
        <v>5444.694085355055</v>
      </c>
      <c r="T16" s="209">
        <v>2266.3000000000002</v>
      </c>
      <c r="U16" s="259">
        <v>3675</v>
      </c>
      <c r="V16" s="259">
        <v>4620</v>
      </c>
      <c r="W16" s="259">
        <v>4103.0827782131664</v>
      </c>
      <c r="X16" s="210">
        <v>1223.9000000000001</v>
      </c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</row>
    <row r="17" spans="2:53" s="185" customFormat="1" ht="14.1" customHeight="1" x14ac:dyDescent="0.15">
      <c r="B17" s="159"/>
      <c r="C17" s="144">
        <v>8</v>
      </c>
      <c r="D17" s="160"/>
      <c r="E17" s="209">
        <v>1995</v>
      </c>
      <c r="F17" s="209">
        <v>2520</v>
      </c>
      <c r="G17" s="209">
        <v>2221.4406628652891</v>
      </c>
      <c r="H17" s="209">
        <v>10507.7</v>
      </c>
      <c r="I17" s="209">
        <v>1575</v>
      </c>
      <c r="J17" s="209">
        <v>1890</v>
      </c>
      <c r="K17" s="209">
        <v>1737.9837410727848</v>
      </c>
      <c r="L17" s="209">
        <v>2943.4</v>
      </c>
      <c r="M17" s="209">
        <v>1365</v>
      </c>
      <c r="N17" s="209">
        <v>1680</v>
      </c>
      <c r="O17" s="209">
        <v>1528.7196755469563</v>
      </c>
      <c r="P17" s="209">
        <v>4885.2</v>
      </c>
      <c r="Q17" s="209">
        <v>4935</v>
      </c>
      <c r="R17" s="209">
        <v>6300</v>
      </c>
      <c r="S17" s="209">
        <v>5473.0167405764978</v>
      </c>
      <c r="T17" s="209">
        <v>2452.6999999999998</v>
      </c>
      <c r="U17" s="259">
        <v>3780</v>
      </c>
      <c r="V17" s="259">
        <v>4620</v>
      </c>
      <c r="W17" s="259">
        <v>4108.0965292841647</v>
      </c>
      <c r="X17" s="210">
        <v>2513</v>
      </c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</row>
    <row r="18" spans="2:53" s="185" customFormat="1" ht="14.1" customHeight="1" x14ac:dyDescent="0.15">
      <c r="B18" s="159"/>
      <c r="C18" s="144">
        <v>9</v>
      </c>
      <c r="D18" s="160"/>
      <c r="E18" s="209">
        <v>2100</v>
      </c>
      <c r="F18" s="209">
        <v>2594.5500000000002</v>
      </c>
      <c r="G18" s="209">
        <v>2286.491356752043</v>
      </c>
      <c r="H18" s="209">
        <v>9065.7999999999993</v>
      </c>
      <c r="I18" s="209">
        <v>1680</v>
      </c>
      <c r="J18" s="209">
        <v>1995</v>
      </c>
      <c r="K18" s="209">
        <v>1766.2235083836924</v>
      </c>
      <c r="L18" s="209">
        <v>4395.1000000000004</v>
      </c>
      <c r="M18" s="209">
        <v>1260</v>
      </c>
      <c r="N18" s="209">
        <v>1627.5</v>
      </c>
      <c r="O18" s="209">
        <v>1432.822255574614</v>
      </c>
      <c r="P18" s="209">
        <v>3519.9</v>
      </c>
      <c r="Q18" s="209">
        <v>4935</v>
      </c>
      <c r="R18" s="209">
        <v>6300</v>
      </c>
      <c r="S18" s="209">
        <v>5480.7412482726841</v>
      </c>
      <c r="T18" s="209">
        <v>2196.6999999999998</v>
      </c>
      <c r="U18" s="259">
        <v>3815.7000000000003</v>
      </c>
      <c r="V18" s="259">
        <v>4620</v>
      </c>
      <c r="W18" s="259">
        <v>4114.5903070439499</v>
      </c>
      <c r="X18" s="210">
        <v>1710.6</v>
      </c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</row>
    <row r="19" spans="2:53" s="185" customFormat="1" ht="14.1" customHeight="1" x14ac:dyDescent="0.15">
      <c r="B19" s="159"/>
      <c r="C19" s="144">
        <v>10</v>
      </c>
      <c r="D19" s="160"/>
      <c r="E19" s="228">
        <v>0</v>
      </c>
      <c r="F19" s="228">
        <v>0</v>
      </c>
      <c r="G19" s="228">
        <v>0</v>
      </c>
      <c r="H19" s="228">
        <v>0</v>
      </c>
      <c r="I19" s="228">
        <v>0</v>
      </c>
      <c r="J19" s="228">
        <v>0</v>
      </c>
      <c r="K19" s="228">
        <v>0</v>
      </c>
      <c r="L19" s="228">
        <v>0</v>
      </c>
      <c r="M19" s="228">
        <v>0</v>
      </c>
      <c r="N19" s="228">
        <v>0</v>
      </c>
      <c r="O19" s="228">
        <v>0</v>
      </c>
      <c r="P19" s="228">
        <v>0</v>
      </c>
      <c r="Q19" s="228">
        <v>0</v>
      </c>
      <c r="R19" s="228">
        <v>0</v>
      </c>
      <c r="S19" s="228">
        <v>0</v>
      </c>
      <c r="T19" s="228">
        <v>0</v>
      </c>
      <c r="U19" s="228">
        <v>0</v>
      </c>
      <c r="V19" s="228">
        <v>0</v>
      </c>
      <c r="W19" s="228">
        <v>0</v>
      </c>
      <c r="X19" s="253">
        <v>0</v>
      </c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</row>
    <row r="20" spans="2:53" s="185" customFormat="1" ht="14.1" customHeight="1" x14ac:dyDescent="0.15">
      <c r="B20" s="159"/>
      <c r="C20" s="144">
        <v>11</v>
      </c>
      <c r="D20" s="160"/>
      <c r="E20" s="131">
        <v>2362.5</v>
      </c>
      <c r="F20" s="131">
        <v>3150</v>
      </c>
      <c r="G20" s="131">
        <v>2615.202037471387</v>
      </c>
      <c r="H20" s="131">
        <v>9251.6</v>
      </c>
      <c r="I20" s="131">
        <v>1732.5</v>
      </c>
      <c r="J20" s="131">
        <v>1995</v>
      </c>
      <c r="K20" s="131">
        <v>1874.3791060850831</v>
      </c>
      <c r="L20" s="131">
        <v>4072.9</v>
      </c>
      <c r="M20" s="131">
        <v>1155</v>
      </c>
      <c r="N20" s="131">
        <v>1575</v>
      </c>
      <c r="O20" s="131">
        <v>1319.3065707620528</v>
      </c>
      <c r="P20" s="131">
        <v>3171.3</v>
      </c>
      <c r="Q20" s="131">
        <v>5250</v>
      </c>
      <c r="R20" s="131">
        <v>6300</v>
      </c>
      <c r="S20" s="131">
        <v>5678.691158156912</v>
      </c>
      <c r="T20" s="131">
        <v>2250.4</v>
      </c>
      <c r="U20" s="131">
        <v>4147.5</v>
      </c>
      <c r="V20" s="131">
        <v>4935</v>
      </c>
      <c r="W20" s="131">
        <v>4461.5544090056283</v>
      </c>
      <c r="X20" s="296">
        <v>2400.5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</row>
    <row r="21" spans="2:53" s="185" customFormat="1" ht="14.1" customHeight="1" x14ac:dyDescent="0.15">
      <c r="B21" s="159"/>
      <c r="C21" s="144">
        <v>12</v>
      </c>
      <c r="D21" s="160"/>
      <c r="E21" s="131">
        <v>2415</v>
      </c>
      <c r="F21" s="131">
        <v>2940</v>
      </c>
      <c r="G21" s="131">
        <v>2681.8855531697113</v>
      </c>
      <c r="H21" s="131">
        <v>9170.9</v>
      </c>
      <c r="I21" s="131">
        <v>1732.5</v>
      </c>
      <c r="J21" s="131">
        <v>2100</v>
      </c>
      <c r="K21" s="131">
        <v>1887.8647214854109</v>
      </c>
      <c r="L21" s="131">
        <v>5596.9</v>
      </c>
      <c r="M21" s="131">
        <v>1260</v>
      </c>
      <c r="N21" s="131">
        <v>1575</v>
      </c>
      <c r="O21" s="131">
        <v>1396.8391191709845</v>
      </c>
      <c r="P21" s="131">
        <v>3411.3</v>
      </c>
      <c r="Q21" s="131">
        <v>5250</v>
      </c>
      <c r="R21" s="131">
        <v>6300</v>
      </c>
      <c r="S21" s="131">
        <v>5818.6087515114878</v>
      </c>
      <c r="T21" s="131">
        <v>2815</v>
      </c>
      <c r="U21" s="131">
        <v>3990</v>
      </c>
      <c r="V21" s="131">
        <v>4830</v>
      </c>
      <c r="W21" s="131">
        <v>4581.4803345291084</v>
      </c>
      <c r="X21" s="296">
        <v>3211</v>
      </c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</row>
    <row r="22" spans="2:53" s="185" customFormat="1" ht="14.1" customHeight="1" x14ac:dyDescent="0.15">
      <c r="B22" s="159" t="s">
        <v>390</v>
      </c>
      <c r="C22" s="144">
        <v>1</v>
      </c>
      <c r="D22" s="160" t="s">
        <v>391</v>
      </c>
      <c r="E22" s="131">
        <v>2100</v>
      </c>
      <c r="F22" s="131">
        <v>2940</v>
      </c>
      <c r="G22" s="131">
        <v>2524.9610311360084</v>
      </c>
      <c r="H22" s="131">
        <v>10241.6</v>
      </c>
      <c r="I22" s="131">
        <v>1627.5</v>
      </c>
      <c r="J22" s="131">
        <v>2205</v>
      </c>
      <c r="K22" s="296">
        <v>1888.2333009626757</v>
      </c>
      <c r="L22" s="131">
        <v>4117.2</v>
      </c>
      <c r="M22" s="131">
        <v>1470</v>
      </c>
      <c r="N22" s="296">
        <v>1470</v>
      </c>
      <c r="O22" s="131">
        <v>1470</v>
      </c>
      <c r="P22" s="131">
        <v>1386.8</v>
      </c>
      <c r="Q22" s="131">
        <v>5250</v>
      </c>
      <c r="R22" s="131">
        <v>6300</v>
      </c>
      <c r="S22" s="131">
        <v>5836.0927883120921</v>
      </c>
      <c r="T22" s="131">
        <v>1719.3</v>
      </c>
      <c r="U22" s="131">
        <v>3990</v>
      </c>
      <c r="V22" s="131">
        <v>4725</v>
      </c>
      <c r="W22" s="131">
        <v>4489.0239819004528</v>
      </c>
      <c r="X22" s="296">
        <v>2006.9</v>
      </c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</row>
    <row r="23" spans="2:53" s="185" customFormat="1" ht="14.1" customHeight="1" x14ac:dyDescent="0.15">
      <c r="B23" s="159"/>
      <c r="C23" s="144">
        <v>2</v>
      </c>
      <c r="D23" s="160"/>
      <c r="E23" s="131">
        <v>1995</v>
      </c>
      <c r="F23" s="131">
        <v>2625</v>
      </c>
      <c r="G23" s="131">
        <v>2290.8559121555031</v>
      </c>
      <c r="H23" s="131">
        <v>5321.8</v>
      </c>
      <c r="I23" s="131">
        <v>1680</v>
      </c>
      <c r="J23" s="131">
        <v>2287.9500000000003</v>
      </c>
      <c r="K23" s="131">
        <v>1957.6767752215915</v>
      </c>
      <c r="L23" s="131">
        <v>4522</v>
      </c>
      <c r="M23" s="131">
        <v>1312.5</v>
      </c>
      <c r="N23" s="131">
        <v>1575</v>
      </c>
      <c r="O23" s="131">
        <v>1482.6851851851852</v>
      </c>
      <c r="P23" s="131">
        <v>1194.7</v>
      </c>
      <c r="Q23" s="131">
        <v>5145</v>
      </c>
      <c r="R23" s="131">
        <v>6300</v>
      </c>
      <c r="S23" s="131">
        <v>5696.0786498965117</v>
      </c>
      <c r="T23" s="131">
        <v>2544.6</v>
      </c>
      <c r="U23" s="131">
        <v>3990</v>
      </c>
      <c r="V23" s="131">
        <v>4725</v>
      </c>
      <c r="W23" s="131">
        <v>4419.3439878234403</v>
      </c>
      <c r="X23" s="296">
        <v>1356.1</v>
      </c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</row>
    <row r="24" spans="2:53" s="185" customFormat="1" ht="14.1" customHeight="1" x14ac:dyDescent="0.15">
      <c r="B24" s="159"/>
      <c r="C24" s="144">
        <v>3</v>
      </c>
      <c r="D24" s="160"/>
      <c r="E24" s="131">
        <v>1890</v>
      </c>
      <c r="F24" s="131">
        <v>2625</v>
      </c>
      <c r="G24" s="131">
        <v>2205.4023010652054</v>
      </c>
      <c r="H24" s="131">
        <v>12545.3</v>
      </c>
      <c r="I24" s="131">
        <v>1680</v>
      </c>
      <c r="J24" s="131">
        <v>2205</v>
      </c>
      <c r="K24" s="131">
        <v>1886.8426812585503</v>
      </c>
      <c r="L24" s="131">
        <v>3471.3</v>
      </c>
      <c r="M24" s="131">
        <v>1365</v>
      </c>
      <c r="N24" s="131">
        <v>1575</v>
      </c>
      <c r="O24" s="131">
        <v>1496.2297609868929</v>
      </c>
      <c r="P24" s="131">
        <v>2333.8000000000002</v>
      </c>
      <c r="Q24" s="131">
        <v>5040</v>
      </c>
      <c r="R24" s="131">
        <v>6090</v>
      </c>
      <c r="S24" s="131">
        <v>5519.9568710359435</v>
      </c>
      <c r="T24" s="131">
        <v>2164.1</v>
      </c>
      <c r="U24" s="131">
        <v>3675</v>
      </c>
      <c r="V24" s="131">
        <v>4515</v>
      </c>
      <c r="W24" s="131">
        <v>4121.8167671659203</v>
      </c>
      <c r="X24" s="296">
        <v>2359.9</v>
      </c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</row>
    <row r="25" spans="2:53" s="185" customFormat="1" ht="14.1" customHeight="1" x14ac:dyDescent="0.15">
      <c r="B25" s="150"/>
      <c r="C25" s="154">
        <v>4</v>
      </c>
      <c r="D25" s="166"/>
      <c r="E25" s="256">
        <v>0</v>
      </c>
      <c r="F25" s="256">
        <v>0</v>
      </c>
      <c r="G25" s="256">
        <v>0</v>
      </c>
      <c r="H25" s="256">
        <v>0</v>
      </c>
      <c r="I25" s="256">
        <v>0</v>
      </c>
      <c r="J25" s="256">
        <v>0</v>
      </c>
      <c r="K25" s="256">
        <v>0</v>
      </c>
      <c r="L25" s="256">
        <v>0</v>
      </c>
      <c r="M25" s="256">
        <v>0</v>
      </c>
      <c r="N25" s="256">
        <v>0</v>
      </c>
      <c r="O25" s="256">
        <v>0</v>
      </c>
      <c r="P25" s="256">
        <v>0</v>
      </c>
      <c r="Q25" s="256">
        <v>0</v>
      </c>
      <c r="R25" s="256">
        <v>0</v>
      </c>
      <c r="S25" s="256">
        <v>0</v>
      </c>
      <c r="T25" s="256">
        <v>0</v>
      </c>
      <c r="U25" s="256">
        <v>0</v>
      </c>
      <c r="V25" s="256">
        <v>0</v>
      </c>
      <c r="W25" s="626">
        <v>0</v>
      </c>
      <c r="X25" s="257">
        <v>0</v>
      </c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</row>
    <row r="26" spans="2:53" ht="13.5" x14ac:dyDescent="0.15">
      <c r="B26" s="213"/>
      <c r="C26" s="614" t="s">
        <v>90</v>
      </c>
      <c r="D26" s="615"/>
      <c r="E26" s="785" t="s">
        <v>108</v>
      </c>
      <c r="F26" s="786"/>
      <c r="G26" s="786"/>
      <c r="H26" s="787"/>
      <c r="I26" s="785" t="s">
        <v>109</v>
      </c>
      <c r="J26" s="786"/>
      <c r="K26" s="786"/>
      <c r="L26" s="787"/>
      <c r="M26" s="785" t="s">
        <v>110</v>
      </c>
      <c r="N26" s="786"/>
      <c r="O26" s="786"/>
      <c r="P26" s="787"/>
      <c r="Q26" s="791" t="s">
        <v>116</v>
      </c>
      <c r="R26" s="792"/>
      <c r="S26" s="792"/>
      <c r="T26" s="793"/>
      <c r="U26" s="791" t="s">
        <v>117</v>
      </c>
      <c r="V26" s="792"/>
      <c r="W26" s="792"/>
      <c r="X26" s="793"/>
      <c r="Z26" s="183"/>
      <c r="AA26" s="183"/>
      <c r="AB26" s="183"/>
      <c r="AC26" s="183"/>
      <c r="AD26" s="183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</row>
    <row r="27" spans="2:53" ht="13.5" x14ac:dyDescent="0.15">
      <c r="B27" s="193" t="s">
        <v>96</v>
      </c>
      <c r="C27" s="194"/>
      <c r="D27" s="195"/>
      <c r="E27" s="172" t="s">
        <v>97</v>
      </c>
      <c r="F27" s="149" t="s">
        <v>98</v>
      </c>
      <c r="G27" s="155" t="s">
        <v>99</v>
      </c>
      <c r="H27" s="149" t="s">
        <v>100</v>
      </c>
      <c r="I27" s="172" t="s">
        <v>97</v>
      </c>
      <c r="J27" s="149" t="s">
        <v>98</v>
      </c>
      <c r="K27" s="155" t="s">
        <v>99</v>
      </c>
      <c r="L27" s="149" t="s">
        <v>100</v>
      </c>
      <c r="M27" s="172" t="s">
        <v>97</v>
      </c>
      <c r="N27" s="149" t="s">
        <v>98</v>
      </c>
      <c r="O27" s="155" t="s">
        <v>99</v>
      </c>
      <c r="P27" s="149" t="s">
        <v>100</v>
      </c>
      <c r="Q27" s="172" t="s">
        <v>97</v>
      </c>
      <c r="R27" s="149" t="s">
        <v>98</v>
      </c>
      <c r="S27" s="155" t="s">
        <v>99</v>
      </c>
      <c r="T27" s="149" t="s">
        <v>100</v>
      </c>
      <c r="U27" s="172" t="s">
        <v>97</v>
      </c>
      <c r="V27" s="149" t="s">
        <v>98</v>
      </c>
      <c r="W27" s="155" t="s">
        <v>99</v>
      </c>
      <c r="X27" s="149" t="s">
        <v>100</v>
      </c>
      <c r="Z27" s="183"/>
      <c r="AA27" s="182"/>
      <c r="AB27" s="569"/>
      <c r="AC27" s="569"/>
      <c r="AD27" s="784"/>
      <c r="AE27" s="784"/>
      <c r="AF27" s="784"/>
      <c r="AG27" s="784"/>
      <c r="AH27" s="784"/>
      <c r="AI27" s="784"/>
      <c r="AJ27" s="784"/>
      <c r="AK27" s="784"/>
      <c r="AL27" s="784"/>
      <c r="AM27" s="784"/>
      <c r="AN27" s="784"/>
      <c r="AO27" s="784"/>
      <c r="AP27" s="794"/>
      <c r="AQ27" s="794"/>
      <c r="AR27" s="794"/>
      <c r="AS27" s="794"/>
      <c r="AT27" s="794"/>
      <c r="AU27" s="794"/>
      <c r="AV27" s="794"/>
      <c r="AW27" s="794"/>
      <c r="AX27" s="135"/>
      <c r="AY27" s="135"/>
      <c r="AZ27" s="135"/>
      <c r="BA27" s="135"/>
    </row>
    <row r="28" spans="2:53" ht="13.5" x14ac:dyDescent="0.15">
      <c r="B28" s="201"/>
      <c r="C28" s="188"/>
      <c r="D28" s="188"/>
      <c r="E28" s="152"/>
      <c r="F28" s="153"/>
      <c r="G28" s="154" t="s">
        <v>101</v>
      </c>
      <c r="H28" s="153"/>
      <c r="I28" s="152"/>
      <c r="J28" s="153"/>
      <c r="K28" s="154" t="s">
        <v>101</v>
      </c>
      <c r="L28" s="153"/>
      <c r="M28" s="152"/>
      <c r="N28" s="153"/>
      <c r="O28" s="154" t="s">
        <v>101</v>
      </c>
      <c r="P28" s="153"/>
      <c r="Q28" s="152"/>
      <c r="R28" s="153"/>
      <c r="S28" s="154" t="s">
        <v>101</v>
      </c>
      <c r="T28" s="153"/>
      <c r="U28" s="152"/>
      <c r="V28" s="153"/>
      <c r="W28" s="154" t="s">
        <v>101</v>
      </c>
      <c r="X28" s="153"/>
      <c r="Z28" s="183"/>
      <c r="AA28" s="194"/>
      <c r="AB28" s="194"/>
      <c r="AC28" s="19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35"/>
      <c r="AY28" s="135"/>
      <c r="AZ28" s="135"/>
      <c r="BA28" s="135"/>
    </row>
    <row r="29" spans="2:53" ht="13.5" x14ac:dyDescent="0.15">
      <c r="B29" s="189" t="s">
        <v>388</v>
      </c>
      <c r="C29" s="199">
        <v>22</v>
      </c>
      <c r="D29" s="207" t="s">
        <v>389</v>
      </c>
      <c r="E29" s="206">
        <v>894</v>
      </c>
      <c r="F29" s="206">
        <v>1619</v>
      </c>
      <c r="G29" s="206">
        <v>1097</v>
      </c>
      <c r="H29" s="206">
        <v>229364</v>
      </c>
      <c r="I29" s="206">
        <v>1418</v>
      </c>
      <c r="J29" s="206">
        <v>1890</v>
      </c>
      <c r="K29" s="206">
        <v>1633</v>
      </c>
      <c r="L29" s="206">
        <v>20162</v>
      </c>
      <c r="M29" s="206">
        <v>1418</v>
      </c>
      <c r="N29" s="206">
        <v>1890</v>
      </c>
      <c r="O29" s="206">
        <v>1634</v>
      </c>
      <c r="P29" s="206">
        <v>14907</v>
      </c>
      <c r="Q29" s="206">
        <v>1418</v>
      </c>
      <c r="R29" s="206">
        <v>1995</v>
      </c>
      <c r="S29" s="206">
        <v>1668</v>
      </c>
      <c r="T29" s="206">
        <v>24672</v>
      </c>
      <c r="U29" s="206">
        <v>1260</v>
      </c>
      <c r="V29" s="206">
        <v>1785</v>
      </c>
      <c r="W29" s="206">
        <v>1524</v>
      </c>
      <c r="X29" s="208">
        <v>25546</v>
      </c>
      <c r="Z29" s="183"/>
      <c r="AA29" s="182"/>
      <c r="AB29" s="182"/>
      <c r="AC29" s="182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35"/>
      <c r="AY29" s="135"/>
      <c r="AZ29" s="135"/>
      <c r="BA29" s="135"/>
    </row>
    <row r="30" spans="2:53" ht="13.5" x14ac:dyDescent="0.15">
      <c r="B30" s="213"/>
      <c r="C30" s="192">
        <v>23</v>
      </c>
      <c r="D30" s="210"/>
      <c r="E30" s="283">
        <v>1050</v>
      </c>
      <c r="F30" s="283">
        <v>1575</v>
      </c>
      <c r="G30" s="283">
        <v>1313.652003548721</v>
      </c>
      <c r="H30" s="283">
        <v>202315.3</v>
      </c>
      <c r="I30" s="283">
        <v>1517.25</v>
      </c>
      <c r="J30" s="283">
        <v>1995</v>
      </c>
      <c r="K30" s="283">
        <v>1672.103203729419</v>
      </c>
      <c r="L30" s="283">
        <v>14756.300000000001</v>
      </c>
      <c r="M30" s="283">
        <v>1522.5</v>
      </c>
      <c r="N30" s="283">
        <v>2100</v>
      </c>
      <c r="O30" s="283">
        <v>1688.4589983543829</v>
      </c>
      <c r="P30" s="283">
        <v>8790.5</v>
      </c>
      <c r="Q30" s="283">
        <v>1522.5</v>
      </c>
      <c r="R30" s="283">
        <v>2047.5</v>
      </c>
      <c r="S30" s="283">
        <v>1760.9844286371522</v>
      </c>
      <c r="T30" s="283">
        <v>13945.499999999998</v>
      </c>
      <c r="U30" s="283">
        <v>1470</v>
      </c>
      <c r="V30" s="283">
        <v>1785</v>
      </c>
      <c r="W30" s="283">
        <v>1634.5920612147302</v>
      </c>
      <c r="X30" s="551">
        <v>12012.799999999997</v>
      </c>
      <c r="Z30" s="183"/>
      <c r="AA30" s="182"/>
      <c r="AB30" s="19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35"/>
      <c r="AY30" s="135"/>
      <c r="AZ30" s="135"/>
      <c r="BA30" s="135"/>
    </row>
    <row r="31" spans="2:53" x14ac:dyDescent="0.15">
      <c r="B31" s="213"/>
      <c r="C31" s="192">
        <v>24</v>
      </c>
      <c r="D31" s="210"/>
      <c r="E31" s="164">
        <v>682.5</v>
      </c>
      <c r="F31" s="164">
        <v>1548.75</v>
      </c>
      <c r="G31" s="164">
        <v>949.90771929955508</v>
      </c>
      <c r="H31" s="164">
        <v>309640.90000000002</v>
      </c>
      <c r="I31" s="164">
        <v>1260</v>
      </c>
      <c r="J31" s="164">
        <v>1837.5</v>
      </c>
      <c r="K31" s="164">
        <v>1453.0827010574142</v>
      </c>
      <c r="L31" s="164">
        <v>32046.799999999999</v>
      </c>
      <c r="M31" s="164">
        <v>1365</v>
      </c>
      <c r="N31" s="164">
        <v>1890</v>
      </c>
      <c r="O31" s="164">
        <v>1522.4062684028004</v>
      </c>
      <c r="P31" s="164">
        <v>29969.5</v>
      </c>
      <c r="Q31" s="164">
        <v>1365</v>
      </c>
      <c r="R31" s="164">
        <v>1995</v>
      </c>
      <c r="S31" s="164">
        <v>1518.0830868468108</v>
      </c>
      <c r="T31" s="164">
        <v>28172.499999999996</v>
      </c>
      <c r="U31" s="164">
        <v>1260</v>
      </c>
      <c r="V31" s="164">
        <v>1785</v>
      </c>
      <c r="W31" s="164">
        <v>1388.1328241035437</v>
      </c>
      <c r="X31" s="165">
        <v>46965.299999999988</v>
      </c>
      <c r="Z31" s="135"/>
      <c r="AA31" s="182"/>
      <c r="AB31" s="19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35"/>
      <c r="AY31" s="135"/>
      <c r="AZ31" s="135"/>
      <c r="BA31" s="135"/>
    </row>
    <row r="32" spans="2:53" ht="13.5" x14ac:dyDescent="0.15">
      <c r="B32" s="201"/>
      <c r="C32" s="204">
        <v>25</v>
      </c>
      <c r="D32" s="212"/>
      <c r="E32" s="167">
        <v>840</v>
      </c>
      <c r="F32" s="167">
        <v>1575</v>
      </c>
      <c r="G32" s="167">
        <v>1143.3436971709432</v>
      </c>
      <c r="H32" s="167">
        <v>247931.1</v>
      </c>
      <c r="I32" s="167">
        <v>1417.5</v>
      </c>
      <c r="J32" s="167">
        <v>1995</v>
      </c>
      <c r="K32" s="167">
        <v>1652.1735808102553</v>
      </c>
      <c r="L32" s="167">
        <v>38115.199999999997</v>
      </c>
      <c r="M32" s="168">
        <v>1417.5</v>
      </c>
      <c r="N32" s="167">
        <v>1995</v>
      </c>
      <c r="O32" s="167">
        <v>1736.4687430673864</v>
      </c>
      <c r="P32" s="167">
        <v>35591.199999999997</v>
      </c>
      <c r="Q32" s="167">
        <v>1417.5</v>
      </c>
      <c r="R32" s="167">
        <v>1995</v>
      </c>
      <c r="S32" s="167">
        <v>1755.9413953932221</v>
      </c>
      <c r="T32" s="167">
        <v>34745</v>
      </c>
      <c r="U32" s="167">
        <v>1365</v>
      </c>
      <c r="V32" s="167">
        <v>1890</v>
      </c>
      <c r="W32" s="167">
        <v>1603.0169386415041</v>
      </c>
      <c r="X32" s="168">
        <v>54252.800000000003</v>
      </c>
      <c r="Z32" s="183"/>
      <c r="AA32" s="182"/>
      <c r="AB32" s="19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35"/>
      <c r="AY32" s="135"/>
      <c r="AZ32" s="135"/>
      <c r="BA32" s="135"/>
    </row>
    <row r="33" spans="2:53" x14ac:dyDescent="0.15">
      <c r="B33" s="159"/>
      <c r="C33" s="144">
        <v>4</v>
      </c>
      <c r="D33" s="160"/>
      <c r="E33" s="209">
        <v>892.5</v>
      </c>
      <c r="F33" s="209">
        <v>1488.9</v>
      </c>
      <c r="G33" s="209">
        <v>1091.7658522541494</v>
      </c>
      <c r="H33" s="209">
        <v>32692</v>
      </c>
      <c r="I33" s="209">
        <v>1470</v>
      </c>
      <c r="J33" s="209">
        <v>1890</v>
      </c>
      <c r="K33" s="209">
        <v>1594.5952945413076</v>
      </c>
      <c r="L33" s="209">
        <v>4228.1000000000004</v>
      </c>
      <c r="M33" s="209">
        <v>1575</v>
      </c>
      <c r="N33" s="209">
        <v>1942.5</v>
      </c>
      <c r="O33" s="209">
        <v>1706.4663359714652</v>
      </c>
      <c r="P33" s="209">
        <v>3543.1</v>
      </c>
      <c r="Q33" s="209">
        <v>1575</v>
      </c>
      <c r="R33" s="209">
        <v>1995</v>
      </c>
      <c r="S33" s="209">
        <v>1742.0336472991389</v>
      </c>
      <c r="T33" s="209">
        <v>3411.2</v>
      </c>
      <c r="U33" s="209">
        <v>1417.5</v>
      </c>
      <c r="V33" s="209">
        <v>1785</v>
      </c>
      <c r="W33" s="209">
        <v>1559.4929273555501</v>
      </c>
      <c r="X33" s="210">
        <v>5547.8</v>
      </c>
      <c r="Z33" s="135"/>
      <c r="AA33" s="135"/>
      <c r="AB33" s="144"/>
      <c r="AC33" s="135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35"/>
      <c r="AY33" s="135"/>
      <c r="AZ33" s="135"/>
      <c r="BA33" s="135"/>
    </row>
    <row r="34" spans="2:53" x14ac:dyDescent="0.15">
      <c r="B34" s="159"/>
      <c r="C34" s="144">
        <v>5</v>
      </c>
      <c r="D34" s="160"/>
      <c r="E34" s="209">
        <v>966</v>
      </c>
      <c r="F34" s="209">
        <v>1575</v>
      </c>
      <c r="G34" s="209">
        <v>1138.5282611581101</v>
      </c>
      <c r="H34" s="209">
        <v>18729.099999999999</v>
      </c>
      <c r="I34" s="209">
        <v>1575</v>
      </c>
      <c r="J34" s="209">
        <v>1890</v>
      </c>
      <c r="K34" s="209">
        <v>1655.1883771290552</v>
      </c>
      <c r="L34" s="209">
        <v>3724.3</v>
      </c>
      <c r="M34" s="209">
        <v>1575</v>
      </c>
      <c r="N34" s="209">
        <v>1942.5</v>
      </c>
      <c r="O34" s="209">
        <v>1731.7773668357031</v>
      </c>
      <c r="P34" s="209">
        <v>3237.2</v>
      </c>
      <c r="Q34" s="209">
        <v>1575</v>
      </c>
      <c r="R34" s="209">
        <v>1995</v>
      </c>
      <c r="S34" s="209">
        <v>1761.7848740428369</v>
      </c>
      <c r="T34" s="209">
        <v>3479.3</v>
      </c>
      <c r="U34" s="209">
        <v>1470</v>
      </c>
      <c r="V34" s="209">
        <v>1785</v>
      </c>
      <c r="W34" s="209">
        <v>1676.2249568221075</v>
      </c>
      <c r="X34" s="210">
        <v>4720.6000000000004</v>
      </c>
      <c r="Z34" s="135"/>
      <c r="AA34" s="135"/>
      <c r="AB34" s="144"/>
      <c r="AC34" s="135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35"/>
      <c r="AY34" s="135"/>
      <c r="AZ34" s="135"/>
      <c r="BA34" s="135"/>
    </row>
    <row r="35" spans="2:53" x14ac:dyDescent="0.15">
      <c r="B35" s="159"/>
      <c r="C35" s="144">
        <v>6</v>
      </c>
      <c r="D35" s="160"/>
      <c r="E35" s="209">
        <v>945</v>
      </c>
      <c r="F35" s="209">
        <v>1457.4</v>
      </c>
      <c r="G35" s="209">
        <v>1118.27847399129</v>
      </c>
      <c r="H35" s="209">
        <v>17449.5</v>
      </c>
      <c r="I35" s="209">
        <v>1575</v>
      </c>
      <c r="J35" s="209">
        <v>1890</v>
      </c>
      <c r="K35" s="209">
        <v>1634.5898325928285</v>
      </c>
      <c r="L35" s="209">
        <v>3265.2</v>
      </c>
      <c r="M35" s="209">
        <v>1680</v>
      </c>
      <c r="N35" s="209">
        <v>1890</v>
      </c>
      <c r="O35" s="209">
        <v>1752.6483391648123</v>
      </c>
      <c r="P35" s="209">
        <v>3310.2</v>
      </c>
      <c r="Q35" s="209">
        <v>1680</v>
      </c>
      <c r="R35" s="209">
        <v>1995</v>
      </c>
      <c r="S35" s="210">
        <v>1781.3750567536879</v>
      </c>
      <c r="T35" s="209">
        <v>3071.6</v>
      </c>
      <c r="U35" s="209">
        <v>1470</v>
      </c>
      <c r="V35" s="209">
        <v>1785</v>
      </c>
      <c r="W35" s="209">
        <v>1633.6766454352439</v>
      </c>
      <c r="X35" s="210">
        <v>3149.1</v>
      </c>
      <c r="Z35" s="135"/>
      <c r="AA35" s="135"/>
      <c r="AB35" s="144"/>
      <c r="AC35" s="135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35"/>
      <c r="AY35" s="135"/>
      <c r="AZ35" s="135"/>
      <c r="BA35" s="135"/>
    </row>
    <row r="36" spans="2:53" x14ac:dyDescent="0.15">
      <c r="B36" s="159"/>
      <c r="C36" s="144">
        <v>7</v>
      </c>
      <c r="D36" s="160"/>
      <c r="E36" s="209">
        <v>1155</v>
      </c>
      <c r="F36" s="209">
        <v>1470</v>
      </c>
      <c r="G36" s="209">
        <v>1223.4180340801515</v>
      </c>
      <c r="H36" s="209">
        <v>15712.4</v>
      </c>
      <c r="I36" s="209">
        <v>1627.5</v>
      </c>
      <c r="J36" s="209">
        <v>1942.5</v>
      </c>
      <c r="K36" s="209">
        <v>1754.6818465377416</v>
      </c>
      <c r="L36" s="209">
        <v>4487.3999999999996</v>
      </c>
      <c r="M36" s="209">
        <v>1659</v>
      </c>
      <c r="N36" s="209">
        <v>1995</v>
      </c>
      <c r="O36" s="209">
        <v>1787.740429163619</v>
      </c>
      <c r="P36" s="209">
        <v>4030.1</v>
      </c>
      <c r="Q36" s="209">
        <v>1659</v>
      </c>
      <c r="R36" s="209">
        <v>1995</v>
      </c>
      <c r="S36" s="209">
        <v>1799.4971115537844</v>
      </c>
      <c r="T36" s="209">
        <v>3376.3</v>
      </c>
      <c r="U36" s="209">
        <v>1554</v>
      </c>
      <c r="V36" s="209">
        <v>1785</v>
      </c>
      <c r="W36" s="209">
        <v>1639.9255956432951</v>
      </c>
      <c r="X36" s="210">
        <v>4408.5</v>
      </c>
      <c r="Z36" s="135"/>
      <c r="AA36" s="135"/>
      <c r="AB36" s="144"/>
      <c r="AC36" s="135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182"/>
      <c r="AV36" s="182"/>
      <c r="AW36" s="182"/>
      <c r="AX36" s="135"/>
      <c r="AY36" s="135"/>
      <c r="AZ36" s="135"/>
      <c r="BA36" s="135"/>
    </row>
    <row r="37" spans="2:53" x14ac:dyDescent="0.15">
      <c r="B37" s="159"/>
      <c r="C37" s="144">
        <v>8</v>
      </c>
      <c r="D37" s="160"/>
      <c r="E37" s="209">
        <v>1207.5</v>
      </c>
      <c r="F37" s="209">
        <v>1479.45</v>
      </c>
      <c r="G37" s="209">
        <v>1289.4410227904407</v>
      </c>
      <c r="H37" s="209">
        <v>12433.2</v>
      </c>
      <c r="I37" s="209">
        <v>1575</v>
      </c>
      <c r="J37" s="209">
        <v>1890</v>
      </c>
      <c r="K37" s="209">
        <v>1691.2665096754379</v>
      </c>
      <c r="L37" s="209">
        <v>3324.9</v>
      </c>
      <c r="M37" s="209">
        <v>1575</v>
      </c>
      <c r="N37" s="209">
        <v>1942.5</v>
      </c>
      <c r="O37" s="209">
        <v>1749.0784440227703</v>
      </c>
      <c r="P37" s="209">
        <v>3739.3</v>
      </c>
      <c r="Q37" s="209">
        <v>1575</v>
      </c>
      <c r="R37" s="209">
        <v>1995</v>
      </c>
      <c r="S37" s="209">
        <v>1779.629463708809</v>
      </c>
      <c r="T37" s="209">
        <v>2615.1</v>
      </c>
      <c r="U37" s="209">
        <v>1470</v>
      </c>
      <c r="V37" s="209">
        <v>1785</v>
      </c>
      <c r="W37" s="209">
        <v>1625.4885057471267</v>
      </c>
      <c r="X37" s="210">
        <v>4738.3999999999996</v>
      </c>
      <c r="Z37" s="135"/>
      <c r="AA37" s="135"/>
      <c r="AB37" s="144"/>
      <c r="AC37" s="135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  <c r="AW37" s="182"/>
      <c r="AX37" s="135"/>
      <c r="AY37" s="135"/>
      <c r="AZ37" s="135"/>
      <c r="BA37" s="135"/>
    </row>
    <row r="38" spans="2:53" x14ac:dyDescent="0.15">
      <c r="B38" s="159"/>
      <c r="C38" s="144">
        <v>9</v>
      </c>
      <c r="D38" s="160"/>
      <c r="E38" s="209">
        <v>1155</v>
      </c>
      <c r="F38" s="209">
        <v>1491</v>
      </c>
      <c r="G38" s="209">
        <v>1259.9261493244439</v>
      </c>
      <c r="H38" s="209">
        <v>11011.4</v>
      </c>
      <c r="I38" s="209">
        <v>1575</v>
      </c>
      <c r="J38" s="209">
        <v>1942.5</v>
      </c>
      <c r="K38" s="209">
        <v>1702.6516316963268</v>
      </c>
      <c r="L38" s="209">
        <v>3568.6</v>
      </c>
      <c r="M38" s="209">
        <v>1575</v>
      </c>
      <c r="N38" s="209">
        <v>1995</v>
      </c>
      <c r="O38" s="209">
        <v>1768.9769426005466</v>
      </c>
      <c r="P38" s="209">
        <v>3906.7</v>
      </c>
      <c r="Q38" s="209">
        <v>1575</v>
      </c>
      <c r="R38" s="209">
        <v>1995</v>
      </c>
      <c r="S38" s="209">
        <v>1801.9495063225365</v>
      </c>
      <c r="T38" s="209">
        <v>2673.1</v>
      </c>
      <c r="U38" s="209">
        <v>1470</v>
      </c>
      <c r="V38" s="209">
        <v>1785</v>
      </c>
      <c r="W38" s="209">
        <v>1637.6424840394666</v>
      </c>
      <c r="X38" s="210">
        <v>6908.4</v>
      </c>
      <c r="Z38" s="135"/>
      <c r="AA38" s="135"/>
      <c r="AB38" s="144"/>
      <c r="AC38" s="135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35"/>
      <c r="AY38" s="135"/>
      <c r="AZ38" s="135"/>
      <c r="BA38" s="135"/>
    </row>
    <row r="39" spans="2:53" x14ac:dyDescent="0.15">
      <c r="B39" s="159"/>
      <c r="C39" s="144">
        <v>10</v>
      </c>
      <c r="D39" s="160"/>
      <c r="E39" s="228">
        <v>0</v>
      </c>
      <c r="F39" s="228">
        <v>0</v>
      </c>
      <c r="G39" s="228">
        <v>0</v>
      </c>
      <c r="H39" s="228">
        <v>0</v>
      </c>
      <c r="I39" s="228">
        <v>0</v>
      </c>
      <c r="J39" s="228">
        <v>0</v>
      </c>
      <c r="K39" s="228">
        <v>0</v>
      </c>
      <c r="L39" s="228">
        <v>0</v>
      </c>
      <c r="M39" s="228">
        <v>0</v>
      </c>
      <c r="N39" s="228">
        <v>0</v>
      </c>
      <c r="O39" s="228">
        <v>0</v>
      </c>
      <c r="P39" s="228">
        <v>0</v>
      </c>
      <c r="Q39" s="228">
        <v>0</v>
      </c>
      <c r="R39" s="228">
        <v>0</v>
      </c>
      <c r="S39" s="228">
        <v>0</v>
      </c>
      <c r="T39" s="228">
        <v>0</v>
      </c>
      <c r="U39" s="228">
        <v>0</v>
      </c>
      <c r="V39" s="228">
        <v>0</v>
      </c>
      <c r="W39" s="228">
        <v>0</v>
      </c>
      <c r="X39" s="253">
        <v>0</v>
      </c>
      <c r="Z39" s="135"/>
      <c r="AA39" s="135"/>
      <c r="AB39" s="144"/>
      <c r="AC39" s="135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35"/>
      <c r="AY39" s="135"/>
      <c r="AZ39" s="135"/>
      <c r="BA39" s="135"/>
    </row>
    <row r="40" spans="2:53" x14ac:dyDescent="0.15">
      <c r="B40" s="159"/>
      <c r="C40" s="144">
        <v>11</v>
      </c>
      <c r="D40" s="160"/>
      <c r="E40" s="131">
        <v>1050</v>
      </c>
      <c r="F40" s="131">
        <v>1470</v>
      </c>
      <c r="G40" s="131">
        <v>1181.325987380229</v>
      </c>
      <c r="H40" s="131">
        <v>13946.8</v>
      </c>
      <c r="I40" s="131">
        <v>1680</v>
      </c>
      <c r="J40" s="131">
        <v>1995</v>
      </c>
      <c r="K40" s="131">
        <v>1787.1668496158065</v>
      </c>
      <c r="L40" s="131">
        <v>3883.2</v>
      </c>
      <c r="M40" s="131">
        <v>1680</v>
      </c>
      <c r="N40" s="131">
        <v>1995</v>
      </c>
      <c r="O40" s="131">
        <v>1837.2639558524552</v>
      </c>
      <c r="P40" s="131">
        <v>2918.6</v>
      </c>
      <c r="Q40" s="131">
        <v>1680</v>
      </c>
      <c r="R40" s="131">
        <v>1995</v>
      </c>
      <c r="S40" s="131">
        <v>1848.0000000000005</v>
      </c>
      <c r="T40" s="131">
        <v>3468.7</v>
      </c>
      <c r="U40" s="131">
        <v>1627.5</v>
      </c>
      <c r="V40" s="131">
        <v>1890</v>
      </c>
      <c r="W40" s="131">
        <v>1713.2453715948166</v>
      </c>
      <c r="X40" s="296">
        <v>6450.6</v>
      </c>
      <c r="Z40" s="135"/>
      <c r="AA40" s="135"/>
      <c r="AB40" s="144"/>
      <c r="AC40" s="135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35"/>
      <c r="AY40" s="135"/>
      <c r="AZ40" s="135"/>
      <c r="BA40" s="135"/>
    </row>
    <row r="41" spans="2:53" x14ac:dyDescent="0.15">
      <c r="B41" s="159"/>
      <c r="C41" s="144">
        <v>12</v>
      </c>
      <c r="D41" s="160"/>
      <c r="E41" s="131">
        <v>1050</v>
      </c>
      <c r="F41" s="131">
        <v>1563.45</v>
      </c>
      <c r="G41" s="131">
        <v>1130.3031992809117</v>
      </c>
      <c r="H41" s="131">
        <v>19734.7</v>
      </c>
      <c r="I41" s="131">
        <v>1680</v>
      </c>
      <c r="J41" s="131">
        <v>1995</v>
      </c>
      <c r="K41" s="131">
        <v>1765.5424245061358</v>
      </c>
      <c r="L41" s="131">
        <v>3222.7</v>
      </c>
      <c r="M41" s="131">
        <v>1680</v>
      </c>
      <c r="N41" s="131">
        <v>1995</v>
      </c>
      <c r="O41" s="131">
        <v>1852.1185952177632</v>
      </c>
      <c r="P41" s="131">
        <v>4311.8</v>
      </c>
      <c r="Q41" s="131">
        <v>1680</v>
      </c>
      <c r="R41" s="131">
        <v>1995</v>
      </c>
      <c r="S41" s="131">
        <v>1834.5455916161575</v>
      </c>
      <c r="T41" s="131">
        <v>4349.2</v>
      </c>
      <c r="U41" s="131">
        <v>1627.5</v>
      </c>
      <c r="V41" s="131">
        <v>1890</v>
      </c>
      <c r="W41" s="131">
        <v>1717.1904680120224</v>
      </c>
      <c r="X41" s="296">
        <v>6083.4</v>
      </c>
      <c r="Z41" s="135"/>
      <c r="AA41" s="135"/>
      <c r="AB41" s="144"/>
      <c r="AC41" s="135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35"/>
      <c r="AY41" s="135"/>
      <c r="AZ41" s="135"/>
      <c r="BA41" s="135"/>
    </row>
    <row r="42" spans="2:53" x14ac:dyDescent="0.15">
      <c r="B42" s="159" t="s">
        <v>390</v>
      </c>
      <c r="C42" s="144">
        <v>1</v>
      </c>
      <c r="D42" s="160" t="s">
        <v>391</v>
      </c>
      <c r="E42" s="131">
        <v>1102.5</v>
      </c>
      <c r="F42" s="131">
        <v>1365</v>
      </c>
      <c r="G42" s="131">
        <v>1182.7100486716688</v>
      </c>
      <c r="H42" s="131">
        <v>25889.599999999999</v>
      </c>
      <c r="I42" s="131">
        <v>1627.5</v>
      </c>
      <c r="J42" s="131">
        <v>1995</v>
      </c>
      <c r="K42" s="131">
        <v>1776.4527296937422</v>
      </c>
      <c r="L42" s="131">
        <v>2421</v>
      </c>
      <c r="M42" s="131">
        <v>1627.5</v>
      </c>
      <c r="N42" s="131">
        <v>1995</v>
      </c>
      <c r="O42" s="131">
        <v>1828.8561557788944</v>
      </c>
      <c r="P42" s="131">
        <v>3671.7</v>
      </c>
      <c r="Q42" s="131">
        <v>1627.5</v>
      </c>
      <c r="R42" s="131">
        <v>1995</v>
      </c>
      <c r="S42" s="131">
        <v>1829.1013179571657</v>
      </c>
      <c r="T42" s="131">
        <v>2935</v>
      </c>
      <c r="U42" s="131">
        <v>1627.5</v>
      </c>
      <c r="V42" s="131">
        <v>1890</v>
      </c>
      <c r="W42" s="131">
        <v>1735.0729876160985</v>
      </c>
      <c r="X42" s="296">
        <v>5912.1</v>
      </c>
      <c r="Z42" s="135"/>
      <c r="AA42" s="135"/>
      <c r="AB42" s="144"/>
      <c r="AC42" s="135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35"/>
      <c r="AY42" s="135"/>
      <c r="AZ42" s="135"/>
      <c r="BA42" s="135"/>
    </row>
    <row r="43" spans="2:53" x14ac:dyDescent="0.15">
      <c r="B43" s="159"/>
      <c r="C43" s="144">
        <v>2</v>
      </c>
      <c r="D43" s="160"/>
      <c r="E43" s="131">
        <v>1102.5</v>
      </c>
      <c r="F43" s="131">
        <v>1507.8</v>
      </c>
      <c r="G43" s="131">
        <v>1218.4254471731754</v>
      </c>
      <c r="H43" s="131">
        <v>29355.200000000001</v>
      </c>
      <c r="I43" s="131">
        <v>1627.5</v>
      </c>
      <c r="J43" s="131">
        <v>1995</v>
      </c>
      <c r="K43" s="131">
        <v>1812.6363896301948</v>
      </c>
      <c r="L43" s="131">
        <v>3744.6</v>
      </c>
      <c r="M43" s="131">
        <v>1627.5</v>
      </c>
      <c r="N43" s="131">
        <v>1995</v>
      </c>
      <c r="O43" s="131">
        <v>1834.2546973943729</v>
      </c>
      <c r="P43" s="131">
        <v>3494.2</v>
      </c>
      <c r="Q43" s="131">
        <v>1627.5</v>
      </c>
      <c r="R43" s="131">
        <v>1995</v>
      </c>
      <c r="S43" s="131">
        <v>1840.2696596644387</v>
      </c>
      <c r="T43" s="131">
        <v>3381.5</v>
      </c>
      <c r="U43" s="131">
        <v>1627.5</v>
      </c>
      <c r="V43" s="131">
        <v>1890</v>
      </c>
      <c r="W43" s="131">
        <v>1715.2661713286711</v>
      </c>
      <c r="X43" s="296">
        <v>5403.1</v>
      </c>
      <c r="Z43" s="135"/>
      <c r="AA43" s="135"/>
      <c r="AB43" s="144"/>
      <c r="AC43" s="135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35"/>
      <c r="AY43" s="135"/>
      <c r="AZ43" s="135"/>
      <c r="BA43" s="135"/>
    </row>
    <row r="44" spans="2:53" x14ac:dyDescent="0.15">
      <c r="B44" s="159"/>
      <c r="C44" s="144">
        <v>3</v>
      </c>
      <c r="D44" s="160"/>
      <c r="E44" s="131">
        <v>1050</v>
      </c>
      <c r="F44" s="131">
        <v>1417.5</v>
      </c>
      <c r="G44" s="131">
        <v>1177.1531286166191</v>
      </c>
      <c r="H44" s="131">
        <v>20024.5</v>
      </c>
      <c r="I44" s="131">
        <v>1627.5</v>
      </c>
      <c r="J44" s="131">
        <v>1890</v>
      </c>
      <c r="K44" s="131">
        <v>1731.8963395140663</v>
      </c>
      <c r="L44" s="131">
        <v>2951.7</v>
      </c>
      <c r="M44" s="131">
        <v>1627.5</v>
      </c>
      <c r="N44" s="131">
        <v>1995</v>
      </c>
      <c r="O44" s="131">
        <v>1802.4398922784867</v>
      </c>
      <c r="P44" s="131">
        <v>2996.1</v>
      </c>
      <c r="Q44" s="131">
        <v>1627.5</v>
      </c>
      <c r="R44" s="131">
        <v>1995</v>
      </c>
      <c r="S44" s="131">
        <v>1828.808403505758</v>
      </c>
      <c r="T44" s="131">
        <v>3409.2</v>
      </c>
      <c r="U44" s="131">
        <v>1627.5</v>
      </c>
      <c r="V44" s="131">
        <v>1890</v>
      </c>
      <c r="W44" s="131">
        <v>1697.6086254160957</v>
      </c>
      <c r="X44" s="296">
        <v>5944</v>
      </c>
      <c r="Z44" s="135"/>
      <c r="AA44" s="135"/>
      <c r="AB44" s="144"/>
      <c r="AC44" s="135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35"/>
      <c r="AY44" s="135"/>
      <c r="AZ44" s="135"/>
      <c r="BA44" s="135"/>
    </row>
    <row r="45" spans="2:53" x14ac:dyDescent="0.15">
      <c r="B45" s="150"/>
      <c r="C45" s="154">
        <v>4</v>
      </c>
      <c r="D45" s="166"/>
      <c r="E45" s="256">
        <v>0</v>
      </c>
      <c r="F45" s="256">
        <v>0</v>
      </c>
      <c r="G45" s="256">
        <v>0</v>
      </c>
      <c r="H45" s="256">
        <v>0</v>
      </c>
      <c r="I45" s="256">
        <v>0</v>
      </c>
      <c r="J45" s="256">
        <v>0</v>
      </c>
      <c r="K45" s="256">
        <v>0</v>
      </c>
      <c r="L45" s="256">
        <v>0</v>
      </c>
      <c r="M45" s="256">
        <v>0</v>
      </c>
      <c r="N45" s="256">
        <v>0</v>
      </c>
      <c r="O45" s="256">
        <v>0</v>
      </c>
      <c r="P45" s="256">
        <v>0</v>
      </c>
      <c r="Q45" s="256">
        <v>0</v>
      </c>
      <c r="R45" s="256">
        <v>0</v>
      </c>
      <c r="S45" s="256">
        <v>0</v>
      </c>
      <c r="T45" s="256">
        <v>0</v>
      </c>
      <c r="U45" s="626">
        <v>0</v>
      </c>
      <c r="V45" s="257">
        <v>0</v>
      </c>
      <c r="W45" s="256">
        <v>0</v>
      </c>
      <c r="X45" s="257">
        <v>0</v>
      </c>
      <c r="Z45" s="135"/>
      <c r="AA45" s="135"/>
      <c r="AB45" s="144"/>
      <c r="AC45" s="135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35"/>
      <c r="AY45" s="135"/>
      <c r="AZ45" s="135"/>
      <c r="BA45" s="135"/>
    </row>
    <row r="46" spans="2:53" ht="8.25" customHeight="1" x14ac:dyDescent="0.15"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</row>
    <row r="47" spans="2:53" x14ac:dyDescent="0.15">
      <c r="B47" s="138" t="s">
        <v>392</v>
      </c>
      <c r="C47" s="136" t="s">
        <v>398</v>
      </c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</row>
    <row r="48" spans="2:53" x14ac:dyDescent="0.15">
      <c r="B48" s="181">
        <v>2</v>
      </c>
      <c r="C48" s="136" t="s">
        <v>394</v>
      </c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</row>
    <row r="49" spans="8:53" x14ac:dyDescent="0.15"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</row>
    <row r="50" spans="8:53" x14ac:dyDescent="0.15"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</row>
    <row r="51" spans="8:53" ht="13.5" x14ac:dyDescent="0.15"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</row>
    <row r="52" spans="8:53" ht="13.5" x14ac:dyDescent="0.15"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</row>
    <row r="53" spans="8:53" ht="13.5" x14ac:dyDescent="0.15"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  <c r="BA53" s="135"/>
    </row>
    <row r="54" spans="8:53" ht="13.5" x14ac:dyDescent="0.15"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  <c r="AY54" s="135"/>
      <c r="AZ54" s="135"/>
      <c r="BA54" s="135"/>
    </row>
    <row r="55" spans="8:53" x14ac:dyDescent="0.15"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5"/>
      <c r="AT55" s="135"/>
      <c r="AU55" s="135"/>
      <c r="AV55" s="135"/>
      <c r="AW55" s="135"/>
      <c r="AX55" s="135"/>
      <c r="AY55" s="135"/>
      <c r="AZ55" s="135"/>
      <c r="BA55" s="135"/>
    </row>
    <row r="56" spans="8:53" x14ac:dyDescent="0.15"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  <c r="AS56" s="135"/>
      <c r="AT56" s="135"/>
      <c r="AU56" s="135"/>
      <c r="AV56" s="135"/>
      <c r="AW56" s="135"/>
      <c r="AX56" s="135"/>
      <c r="AY56" s="135"/>
      <c r="AZ56" s="135"/>
      <c r="BA56" s="135"/>
    </row>
    <row r="57" spans="8:53" x14ac:dyDescent="0.15"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</row>
    <row r="58" spans="8:53" x14ac:dyDescent="0.15"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</row>
  </sheetData>
  <mergeCells count="20">
    <mergeCell ref="E26:H26"/>
    <mergeCell ref="I26:L26"/>
    <mergeCell ref="M26:P26"/>
    <mergeCell ref="Q26:T26"/>
    <mergeCell ref="U26:X26"/>
    <mergeCell ref="E6:H6"/>
    <mergeCell ref="I6:L6"/>
    <mergeCell ref="M6:P6"/>
    <mergeCell ref="Q6:T6"/>
    <mergeCell ref="U6:X6"/>
    <mergeCell ref="AD27:AG27"/>
    <mergeCell ref="AH27:AK27"/>
    <mergeCell ref="AL27:AO27"/>
    <mergeCell ref="AP27:AS27"/>
    <mergeCell ref="AT27:AW27"/>
    <mergeCell ref="AH6:AK6"/>
    <mergeCell ref="AL6:AO6"/>
    <mergeCell ref="AP6:AS6"/>
    <mergeCell ref="AT6:AW6"/>
    <mergeCell ref="AD6:AG6"/>
  </mergeCells>
  <phoneticPr fontId="6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36"/>
  <sheetViews>
    <sheetView zoomScaleNormal="100" workbookViewId="0"/>
  </sheetViews>
  <sheetFormatPr defaultColWidth="7.5" defaultRowHeight="12" x14ac:dyDescent="0.15"/>
  <cols>
    <col min="1" max="1" width="1.625" style="136" customWidth="1"/>
    <col min="2" max="2" width="4.125" style="136" customWidth="1"/>
    <col min="3" max="3" width="3.125" style="136" customWidth="1"/>
    <col min="4" max="4" width="2.62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8.125" style="136" customWidth="1"/>
    <col min="25" max="16384" width="7.5" style="136"/>
  </cols>
  <sheetData>
    <row r="1" spans="2:50" x14ac:dyDescent="0.15"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</row>
    <row r="2" spans="2:50" x14ac:dyDescent="0.15"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</row>
    <row r="3" spans="2:50" x14ac:dyDescent="0.15">
      <c r="B3" s="136" t="s">
        <v>399</v>
      </c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</row>
    <row r="4" spans="2:50" ht="11.25" customHeight="1" x14ac:dyDescent="0.15">
      <c r="X4" s="138" t="s">
        <v>227</v>
      </c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9"/>
      <c r="AX4" s="135"/>
    </row>
    <row r="5" spans="2:50" ht="6" customHeight="1" x14ac:dyDescent="0.15">
      <c r="B5" s="151"/>
      <c r="C5" s="151"/>
      <c r="D5" s="151"/>
      <c r="E5" s="151"/>
      <c r="F5" s="151"/>
      <c r="G5" s="151"/>
      <c r="H5" s="151"/>
      <c r="I5" s="151"/>
      <c r="J5" s="135"/>
      <c r="Q5" s="151"/>
      <c r="R5" s="151"/>
      <c r="S5" s="151"/>
      <c r="T5" s="151"/>
      <c r="U5" s="151"/>
      <c r="V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</row>
    <row r="6" spans="2:50" ht="13.5" customHeight="1" x14ac:dyDescent="0.15">
      <c r="B6" s="189"/>
      <c r="C6" s="563" t="s">
        <v>90</v>
      </c>
      <c r="D6" s="564"/>
      <c r="E6" s="788" t="s">
        <v>118</v>
      </c>
      <c r="F6" s="789"/>
      <c r="G6" s="789"/>
      <c r="H6" s="790"/>
      <c r="I6" s="788" t="s">
        <v>119</v>
      </c>
      <c r="J6" s="789"/>
      <c r="K6" s="789"/>
      <c r="L6" s="790"/>
      <c r="M6" s="788" t="s">
        <v>396</v>
      </c>
      <c r="N6" s="789"/>
      <c r="O6" s="789"/>
      <c r="P6" s="790"/>
      <c r="Q6" s="788" t="s">
        <v>120</v>
      </c>
      <c r="R6" s="789"/>
      <c r="S6" s="789"/>
      <c r="T6" s="790"/>
      <c r="U6" s="788" t="s">
        <v>149</v>
      </c>
      <c r="V6" s="789"/>
      <c r="W6" s="789"/>
      <c r="X6" s="790"/>
      <c r="Z6" s="135"/>
      <c r="AA6" s="182"/>
      <c r="AB6" s="569"/>
      <c r="AC6" s="569"/>
      <c r="AD6" s="784"/>
      <c r="AE6" s="784"/>
      <c r="AF6" s="784"/>
      <c r="AG6" s="784"/>
      <c r="AH6" s="784"/>
      <c r="AI6" s="784"/>
      <c r="AJ6" s="784"/>
      <c r="AK6" s="784"/>
      <c r="AL6" s="784"/>
      <c r="AM6" s="784"/>
      <c r="AN6" s="784"/>
      <c r="AO6" s="784"/>
      <c r="AP6" s="784"/>
      <c r="AQ6" s="784"/>
      <c r="AR6" s="784"/>
      <c r="AS6" s="784"/>
      <c r="AT6" s="784"/>
      <c r="AU6" s="784"/>
      <c r="AV6" s="784"/>
      <c r="AW6" s="784"/>
      <c r="AX6" s="135"/>
    </row>
    <row r="7" spans="2:50" x14ac:dyDescent="0.15">
      <c r="B7" s="193" t="s">
        <v>96</v>
      </c>
      <c r="C7" s="194"/>
      <c r="D7" s="195"/>
      <c r="E7" s="172" t="s">
        <v>97</v>
      </c>
      <c r="F7" s="149" t="s">
        <v>98</v>
      </c>
      <c r="G7" s="155" t="s">
        <v>99</v>
      </c>
      <c r="H7" s="149" t="s">
        <v>100</v>
      </c>
      <c r="I7" s="172" t="s">
        <v>97</v>
      </c>
      <c r="J7" s="149" t="s">
        <v>98</v>
      </c>
      <c r="K7" s="155" t="s">
        <v>99</v>
      </c>
      <c r="L7" s="149" t="s">
        <v>100</v>
      </c>
      <c r="M7" s="172" t="s">
        <v>97</v>
      </c>
      <c r="N7" s="149" t="s">
        <v>98</v>
      </c>
      <c r="O7" s="155" t="s">
        <v>99</v>
      </c>
      <c r="P7" s="149" t="s">
        <v>100</v>
      </c>
      <c r="Q7" s="172" t="s">
        <v>97</v>
      </c>
      <c r="R7" s="149" t="s">
        <v>98</v>
      </c>
      <c r="S7" s="155" t="s">
        <v>99</v>
      </c>
      <c r="T7" s="149" t="s">
        <v>100</v>
      </c>
      <c r="U7" s="172" t="s">
        <v>97</v>
      </c>
      <c r="V7" s="149" t="s">
        <v>98</v>
      </c>
      <c r="W7" s="155" t="s">
        <v>99</v>
      </c>
      <c r="X7" s="149" t="s">
        <v>100</v>
      </c>
      <c r="Z7" s="135"/>
      <c r="AA7" s="194"/>
      <c r="AB7" s="194"/>
      <c r="AC7" s="19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35"/>
    </row>
    <row r="8" spans="2:50" x14ac:dyDescent="0.15">
      <c r="B8" s="201"/>
      <c r="C8" s="188"/>
      <c r="D8" s="188"/>
      <c r="E8" s="152"/>
      <c r="F8" s="153"/>
      <c r="G8" s="154" t="s">
        <v>101</v>
      </c>
      <c r="H8" s="153"/>
      <c r="I8" s="152"/>
      <c r="J8" s="153"/>
      <c r="K8" s="154" t="s">
        <v>101</v>
      </c>
      <c r="L8" s="153"/>
      <c r="M8" s="152"/>
      <c r="N8" s="153"/>
      <c r="O8" s="154" t="s">
        <v>101</v>
      </c>
      <c r="P8" s="153"/>
      <c r="Q8" s="152"/>
      <c r="R8" s="153"/>
      <c r="S8" s="154" t="s">
        <v>101</v>
      </c>
      <c r="T8" s="153"/>
      <c r="U8" s="152"/>
      <c r="V8" s="153"/>
      <c r="W8" s="154" t="s">
        <v>101</v>
      </c>
      <c r="X8" s="153"/>
      <c r="Z8" s="135"/>
      <c r="AA8" s="182"/>
      <c r="AB8" s="182"/>
      <c r="AC8" s="182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35"/>
    </row>
    <row r="9" spans="2:50" s="185" customFormat="1" ht="14.1" customHeight="1" x14ac:dyDescent="0.15">
      <c r="B9" s="189" t="s">
        <v>388</v>
      </c>
      <c r="C9" s="199">
        <v>22</v>
      </c>
      <c r="D9" s="207" t="s">
        <v>389</v>
      </c>
      <c r="E9" s="206">
        <v>851</v>
      </c>
      <c r="F9" s="206">
        <v>1155</v>
      </c>
      <c r="G9" s="208">
        <v>973</v>
      </c>
      <c r="H9" s="206">
        <v>44488</v>
      </c>
      <c r="I9" s="206">
        <v>1365</v>
      </c>
      <c r="J9" s="206">
        <v>1680</v>
      </c>
      <c r="K9" s="206">
        <v>1625</v>
      </c>
      <c r="L9" s="206">
        <v>88076</v>
      </c>
      <c r="M9" s="206">
        <v>1628</v>
      </c>
      <c r="N9" s="206">
        <v>2489</v>
      </c>
      <c r="O9" s="206">
        <v>2024</v>
      </c>
      <c r="P9" s="206">
        <v>262864</v>
      </c>
      <c r="Q9" s="197" t="s">
        <v>269</v>
      </c>
      <c r="R9" s="197" t="s">
        <v>269</v>
      </c>
      <c r="S9" s="197" t="s">
        <v>269</v>
      </c>
      <c r="T9" s="206">
        <v>31192</v>
      </c>
      <c r="U9" s="197" t="s">
        <v>269</v>
      </c>
      <c r="V9" s="197" t="s">
        <v>269</v>
      </c>
      <c r="W9" s="197" t="s">
        <v>269</v>
      </c>
      <c r="X9" s="208">
        <v>28626</v>
      </c>
      <c r="Z9" s="182"/>
      <c r="AA9" s="182"/>
      <c r="AB9" s="19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92"/>
      <c r="AQ9" s="192"/>
      <c r="AR9" s="192"/>
      <c r="AS9" s="182"/>
      <c r="AT9" s="192"/>
      <c r="AU9" s="192"/>
      <c r="AV9" s="192"/>
      <c r="AW9" s="182"/>
      <c r="AX9" s="182"/>
    </row>
    <row r="10" spans="2:50" s="185" customFormat="1" ht="14.1" customHeight="1" x14ac:dyDescent="0.15">
      <c r="B10" s="213"/>
      <c r="C10" s="192">
        <v>23</v>
      </c>
      <c r="D10" s="210"/>
      <c r="E10" s="283">
        <v>801.05</v>
      </c>
      <c r="F10" s="283">
        <v>1101.05</v>
      </c>
      <c r="G10" s="551">
        <v>917.37409472850368</v>
      </c>
      <c r="H10" s="283">
        <v>33747.700000000004</v>
      </c>
      <c r="I10" s="283">
        <v>1451.05</v>
      </c>
      <c r="J10" s="283">
        <v>1833.05</v>
      </c>
      <c r="K10" s="283">
        <v>1596.3266890657069</v>
      </c>
      <c r="L10" s="283">
        <v>69353.5</v>
      </c>
      <c r="M10" s="283">
        <v>1851.05</v>
      </c>
      <c r="N10" s="283">
        <v>2381.0500000000002</v>
      </c>
      <c r="O10" s="283">
        <v>2034.8320123334265</v>
      </c>
      <c r="P10" s="283">
        <v>142385.29999999999</v>
      </c>
      <c r="Q10" s="621" t="s">
        <v>269</v>
      </c>
      <c r="R10" s="621" t="s">
        <v>269</v>
      </c>
      <c r="S10" s="621" t="s">
        <v>269</v>
      </c>
      <c r="T10" s="283">
        <v>12790.100000000002</v>
      </c>
      <c r="U10" s="621" t="s">
        <v>269</v>
      </c>
      <c r="V10" s="621" t="s">
        <v>269</v>
      </c>
      <c r="W10" s="621" t="s">
        <v>269</v>
      </c>
      <c r="X10" s="551">
        <v>20184.3</v>
      </c>
      <c r="Z10" s="182"/>
      <c r="AA10" s="182"/>
      <c r="AB10" s="19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92"/>
      <c r="AQ10" s="192"/>
      <c r="AR10" s="192"/>
      <c r="AS10" s="182"/>
      <c r="AT10" s="192"/>
      <c r="AU10" s="192"/>
      <c r="AV10" s="192"/>
      <c r="AW10" s="182"/>
      <c r="AX10" s="182"/>
    </row>
    <row r="11" spans="2:50" s="185" customFormat="1" ht="14.1" customHeight="1" x14ac:dyDescent="0.15">
      <c r="B11" s="213"/>
      <c r="C11" s="192">
        <v>24</v>
      </c>
      <c r="D11" s="210"/>
      <c r="E11" s="164">
        <v>735</v>
      </c>
      <c r="F11" s="164">
        <v>1155</v>
      </c>
      <c r="G11" s="164">
        <v>891.1348962559407</v>
      </c>
      <c r="H11" s="164">
        <v>44738</v>
      </c>
      <c r="I11" s="164">
        <v>1312.5</v>
      </c>
      <c r="J11" s="164">
        <v>1941.45</v>
      </c>
      <c r="K11" s="164">
        <v>1651.9802332652687</v>
      </c>
      <c r="L11" s="164">
        <v>65396.099999999991</v>
      </c>
      <c r="M11" s="164">
        <v>1680</v>
      </c>
      <c r="N11" s="164">
        <v>2415</v>
      </c>
      <c r="O11" s="164">
        <v>1947.5306450656626</v>
      </c>
      <c r="P11" s="164">
        <v>71614.799999999988</v>
      </c>
      <c r="Q11" s="622" t="s">
        <v>269</v>
      </c>
      <c r="R11" s="622" t="s">
        <v>269</v>
      </c>
      <c r="S11" s="622" t="s">
        <v>269</v>
      </c>
      <c r="T11" s="164">
        <v>26995.3</v>
      </c>
      <c r="U11" s="622" t="s">
        <v>269</v>
      </c>
      <c r="V11" s="622" t="s">
        <v>269</v>
      </c>
      <c r="W11" s="622" t="s">
        <v>269</v>
      </c>
      <c r="X11" s="165">
        <v>34903.699999999997</v>
      </c>
      <c r="Z11" s="182"/>
      <c r="AA11" s="182"/>
      <c r="AB11" s="19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92"/>
      <c r="AQ11" s="192"/>
      <c r="AR11" s="192"/>
      <c r="AS11" s="182"/>
      <c r="AT11" s="192"/>
      <c r="AU11" s="192"/>
      <c r="AV11" s="192"/>
      <c r="AW11" s="182"/>
      <c r="AX11" s="182"/>
    </row>
    <row r="12" spans="2:50" s="185" customFormat="1" ht="14.1" customHeight="1" x14ac:dyDescent="0.15">
      <c r="B12" s="201"/>
      <c r="C12" s="204">
        <v>25</v>
      </c>
      <c r="D12" s="212"/>
      <c r="E12" s="129">
        <v>840</v>
      </c>
      <c r="F12" s="129">
        <v>1328.25</v>
      </c>
      <c r="G12" s="129">
        <v>1018.5708810842129</v>
      </c>
      <c r="H12" s="129">
        <v>54860.599999999991</v>
      </c>
      <c r="I12" s="129">
        <v>1365</v>
      </c>
      <c r="J12" s="129">
        <v>2071.65</v>
      </c>
      <c r="K12" s="129">
        <v>1798.6077785102177</v>
      </c>
      <c r="L12" s="129">
        <v>17701.7</v>
      </c>
      <c r="M12" s="129">
        <v>1785</v>
      </c>
      <c r="N12" s="129">
        <v>2572.5</v>
      </c>
      <c r="O12" s="129">
        <v>2149.1823562779459</v>
      </c>
      <c r="P12" s="129">
        <v>140705.59999999998</v>
      </c>
      <c r="Q12" s="256">
        <v>0</v>
      </c>
      <c r="R12" s="256">
        <v>0</v>
      </c>
      <c r="S12" s="256">
        <v>0</v>
      </c>
      <c r="T12" s="129">
        <v>25818.5</v>
      </c>
      <c r="U12" s="257">
        <v>0</v>
      </c>
      <c r="V12" s="256">
        <v>0</v>
      </c>
      <c r="W12" s="256">
        <v>0</v>
      </c>
      <c r="X12" s="297">
        <v>39706.400000000009</v>
      </c>
      <c r="Z12" s="182"/>
      <c r="AA12" s="182"/>
      <c r="AB12" s="192"/>
      <c r="AC12" s="182"/>
      <c r="AD12" s="312"/>
      <c r="AE12" s="312"/>
      <c r="AF12" s="312"/>
      <c r="AG12" s="312"/>
      <c r="AH12" s="312"/>
      <c r="AI12" s="312"/>
      <c r="AJ12" s="312"/>
      <c r="AK12" s="312"/>
      <c r="AL12" s="312"/>
      <c r="AM12" s="312"/>
      <c r="AN12" s="312"/>
      <c r="AO12" s="312"/>
      <c r="AP12" s="623"/>
      <c r="AQ12" s="623"/>
      <c r="AR12" s="623"/>
      <c r="AS12" s="312"/>
      <c r="AT12" s="623"/>
      <c r="AU12" s="623"/>
      <c r="AV12" s="623"/>
      <c r="AW12" s="312"/>
      <c r="AX12" s="182"/>
    </row>
    <row r="13" spans="2:50" s="185" customFormat="1" ht="13.5" customHeight="1" x14ac:dyDescent="0.15">
      <c r="B13" s="159"/>
      <c r="C13" s="144">
        <v>4</v>
      </c>
      <c r="D13" s="160"/>
      <c r="E13" s="209">
        <v>945</v>
      </c>
      <c r="F13" s="209">
        <v>1207.5</v>
      </c>
      <c r="G13" s="209">
        <v>1026.1372567999224</v>
      </c>
      <c r="H13" s="209">
        <v>5503</v>
      </c>
      <c r="I13" s="209">
        <v>1470</v>
      </c>
      <c r="J13" s="209">
        <v>1942.5</v>
      </c>
      <c r="K13" s="209">
        <v>1664.096951524238</v>
      </c>
      <c r="L13" s="209">
        <v>1628.4</v>
      </c>
      <c r="M13" s="228">
        <v>1785</v>
      </c>
      <c r="N13" s="228">
        <v>2362.5</v>
      </c>
      <c r="O13" s="228">
        <v>2115.5856559051908</v>
      </c>
      <c r="P13" s="209">
        <v>16106.8</v>
      </c>
      <c r="Q13" s="228">
        <v>0</v>
      </c>
      <c r="R13" s="228">
        <v>0</v>
      </c>
      <c r="S13" s="228">
        <v>0</v>
      </c>
      <c r="T13" s="131">
        <v>2824.9</v>
      </c>
      <c r="U13" s="228">
        <v>0</v>
      </c>
      <c r="V13" s="228">
        <v>0</v>
      </c>
      <c r="W13" s="228">
        <v>0</v>
      </c>
      <c r="X13" s="296">
        <v>3884.8</v>
      </c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254"/>
      <c r="AQ13" s="254"/>
      <c r="AR13" s="254"/>
      <c r="AS13" s="182"/>
      <c r="AT13" s="254"/>
      <c r="AU13" s="254"/>
      <c r="AV13" s="254"/>
      <c r="AW13" s="182"/>
      <c r="AX13" s="182"/>
    </row>
    <row r="14" spans="2:50" s="185" customFormat="1" ht="13.5" customHeight="1" x14ac:dyDescent="0.15">
      <c r="B14" s="159"/>
      <c r="C14" s="144">
        <v>5</v>
      </c>
      <c r="D14" s="160"/>
      <c r="E14" s="209">
        <v>945</v>
      </c>
      <c r="F14" s="209">
        <v>1155</v>
      </c>
      <c r="G14" s="209">
        <v>999.7281167108755</v>
      </c>
      <c r="H14" s="209">
        <v>3809.2</v>
      </c>
      <c r="I14" s="209">
        <v>1699.95</v>
      </c>
      <c r="J14" s="209">
        <v>1699.95</v>
      </c>
      <c r="K14" s="209">
        <v>1700.2667429879796</v>
      </c>
      <c r="L14" s="209">
        <v>1298.5999999999999</v>
      </c>
      <c r="M14" s="228">
        <v>1890</v>
      </c>
      <c r="N14" s="228">
        <v>2310</v>
      </c>
      <c r="O14" s="228">
        <v>1974.6778461870817</v>
      </c>
      <c r="P14" s="209">
        <v>17255.400000000001</v>
      </c>
      <c r="Q14" s="228">
        <v>0</v>
      </c>
      <c r="R14" s="228">
        <v>0</v>
      </c>
      <c r="S14" s="228">
        <v>0</v>
      </c>
      <c r="T14" s="131">
        <v>2765.5</v>
      </c>
      <c r="U14" s="228">
        <v>0</v>
      </c>
      <c r="V14" s="228">
        <v>0</v>
      </c>
      <c r="W14" s="228">
        <v>0</v>
      </c>
      <c r="X14" s="296">
        <v>3535.3</v>
      </c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254"/>
      <c r="AQ14" s="254"/>
      <c r="AR14" s="254"/>
      <c r="AS14" s="182"/>
      <c r="AT14" s="254"/>
      <c r="AU14" s="254"/>
      <c r="AV14" s="254"/>
      <c r="AW14" s="182"/>
      <c r="AX14" s="182"/>
    </row>
    <row r="15" spans="2:50" s="185" customFormat="1" ht="13.5" customHeight="1" x14ac:dyDescent="0.15">
      <c r="B15" s="159"/>
      <c r="C15" s="144">
        <v>6</v>
      </c>
      <c r="D15" s="160"/>
      <c r="E15" s="209">
        <v>945</v>
      </c>
      <c r="F15" s="209">
        <v>1155</v>
      </c>
      <c r="G15" s="209">
        <v>970.19077148437555</v>
      </c>
      <c r="H15" s="209">
        <v>4153.3</v>
      </c>
      <c r="I15" s="209">
        <v>1630.65</v>
      </c>
      <c r="J15" s="210">
        <v>1953</v>
      </c>
      <c r="K15" s="209">
        <v>1758.9879819325695</v>
      </c>
      <c r="L15" s="209">
        <v>1245.9000000000001</v>
      </c>
      <c r="M15" s="228">
        <v>1890</v>
      </c>
      <c r="N15" s="228">
        <v>2415</v>
      </c>
      <c r="O15" s="228">
        <v>1983.5859536147309</v>
      </c>
      <c r="P15" s="209">
        <v>19129.2</v>
      </c>
      <c r="Q15" s="228">
        <v>0</v>
      </c>
      <c r="R15" s="228">
        <v>0</v>
      </c>
      <c r="S15" s="228">
        <v>0</v>
      </c>
      <c r="T15" s="131">
        <v>2747.6</v>
      </c>
      <c r="U15" s="228">
        <v>0</v>
      </c>
      <c r="V15" s="228">
        <v>0</v>
      </c>
      <c r="W15" s="228">
        <v>0</v>
      </c>
      <c r="X15" s="296">
        <v>3235.6</v>
      </c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254"/>
      <c r="AQ15" s="254"/>
      <c r="AR15" s="254"/>
      <c r="AS15" s="182"/>
      <c r="AT15" s="254"/>
      <c r="AU15" s="254"/>
      <c r="AV15" s="254"/>
      <c r="AW15" s="182"/>
      <c r="AX15" s="182"/>
    </row>
    <row r="16" spans="2:50" s="185" customFormat="1" ht="13.5" customHeight="1" x14ac:dyDescent="0.15">
      <c r="B16" s="159"/>
      <c r="C16" s="144">
        <v>7</v>
      </c>
      <c r="D16" s="160"/>
      <c r="E16" s="209">
        <v>945</v>
      </c>
      <c r="F16" s="209">
        <v>1207.5</v>
      </c>
      <c r="G16" s="209">
        <v>1003.7430883957802</v>
      </c>
      <c r="H16" s="209">
        <v>4589.7</v>
      </c>
      <c r="I16" s="209">
        <v>1627.5</v>
      </c>
      <c r="J16" s="209">
        <v>2049.6</v>
      </c>
      <c r="K16" s="209">
        <v>1813.0115780768365</v>
      </c>
      <c r="L16" s="209">
        <v>1442.6</v>
      </c>
      <c r="M16" s="228">
        <v>1890</v>
      </c>
      <c r="N16" s="228">
        <v>2362.5</v>
      </c>
      <c r="O16" s="228">
        <v>2097.5719275757101</v>
      </c>
      <c r="P16" s="209">
        <v>26977.599999999999</v>
      </c>
      <c r="Q16" s="228">
        <v>0</v>
      </c>
      <c r="R16" s="228">
        <v>0</v>
      </c>
      <c r="S16" s="228">
        <v>0</v>
      </c>
      <c r="T16" s="131">
        <v>3215.3</v>
      </c>
      <c r="U16" s="228">
        <v>0</v>
      </c>
      <c r="V16" s="228">
        <v>0</v>
      </c>
      <c r="W16" s="228">
        <v>0</v>
      </c>
      <c r="X16" s="296">
        <v>4001.8</v>
      </c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254"/>
      <c r="AQ16" s="254"/>
      <c r="AR16" s="254"/>
      <c r="AS16" s="182"/>
      <c r="AT16" s="254"/>
      <c r="AU16" s="254"/>
      <c r="AV16" s="254"/>
      <c r="AW16" s="182"/>
      <c r="AX16" s="182"/>
    </row>
    <row r="17" spans="2:50" s="185" customFormat="1" ht="13.5" customHeight="1" x14ac:dyDescent="0.15">
      <c r="B17" s="159"/>
      <c r="C17" s="144">
        <v>8</v>
      </c>
      <c r="D17" s="160"/>
      <c r="E17" s="209">
        <v>945</v>
      </c>
      <c r="F17" s="209">
        <v>1155</v>
      </c>
      <c r="G17" s="209">
        <v>990.28824030677447</v>
      </c>
      <c r="H17" s="209">
        <v>2990.4</v>
      </c>
      <c r="I17" s="209">
        <v>1627.5</v>
      </c>
      <c r="J17" s="209">
        <v>2071.65</v>
      </c>
      <c r="K17" s="209">
        <v>1868.8430593099058</v>
      </c>
      <c r="L17" s="209">
        <v>1280.8</v>
      </c>
      <c r="M17" s="228">
        <v>1837.5</v>
      </c>
      <c r="N17" s="228">
        <v>2415</v>
      </c>
      <c r="O17" s="228">
        <v>2096.1146506810624</v>
      </c>
      <c r="P17" s="209">
        <v>12326</v>
      </c>
      <c r="Q17" s="228">
        <v>0</v>
      </c>
      <c r="R17" s="228">
        <v>0</v>
      </c>
      <c r="S17" s="228">
        <v>0</v>
      </c>
      <c r="T17" s="131">
        <v>3447.6</v>
      </c>
      <c r="U17" s="228">
        <v>0</v>
      </c>
      <c r="V17" s="228">
        <v>0</v>
      </c>
      <c r="W17" s="228">
        <v>0</v>
      </c>
      <c r="X17" s="296">
        <v>4982.3</v>
      </c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254"/>
      <c r="AQ17" s="254"/>
      <c r="AR17" s="254"/>
      <c r="AS17" s="182"/>
      <c r="AT17" s="254"/>
      <c r="AU17" s="254"/>
      <c r="AV17" s="254"/>
      <c r="AW17" s="182"/>
      <c r="AX17" s="182"/>
    </row>
    <row r="18" spans="2:50" s="185" customFormat="1" ht="13.5" customHeight="1" x14ac:dyDescent="0.15">
      <c r="B18" s="159"/>
      <c r="C18" s="144">
        <v>9</v>
      </c>
      <c r="D18" s="160"/>
      <c r="E18" s="209">
        <v>945</v>
      </c>
      <c r="F18" s="209">
        <v>1260</v>
      </c>
      <c r="G18" s="209">
        <v>1012.2908001409942</v>
      </c>
      <c r="H18" s="209">
        <v>5998.8</v>
      </c>
      <c r="I18" s="209">
        <v>1575</v>
      </c>
      <c r="J18" s="209">
        <v>1895.25</v>
      </c>
      <c r="K18" s="209">
        <v>1845.7331659775546</v>
      </c>
      <c r="L18" s="209">
        <v>1161.8</v>
      </c>
      <c r="M18" s="228">
        <v>1837.5</v>
      </c>
      <c r="N18" s="228">
        <v>2467.5</v>
      </c>
      <c r="O18" s="228">
        <v>2096.5379198266528</v>
      </c>
      <c r="P18" s="209">
        <v>9308.2000000000007</v>
      </c>
      <c r="Q18" s="228">
        <v>0</v>
      </c>
      <c r="R18" s="228">
        <v>0</v>
      </c>
      <c r="S18" s="228">
        <v>0</v>
      </c>
      <c r="T18" s="131">
        <v>2726.3</v>
      </c>
      <c r="U18" s="228">
        <v>0</v>
      </c>
      <c r="V18" s="228">
        <v>0</v>
      </c>
      <c r="W18" s="228">
        <v>0</v>
      </c>
      <c r="X18" s="296">
        <v>5089.7</v>
      </c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254"/>
      <c r="AQ18" s="254"/>
      <c r="AR18" s="254"/>
      <c r="AS18" s="182"/>
      <c r="AT18" s="254"/>
      <c r="AU18" s="254"/>
      <c r="AV18" s="254"/>
      <c r="AW18" s="182"/>
      <c r="AX18" s="182"/>
    </row>
    <row r="19" spans="2:50" s="185" customFormat="1" ht="13.5" customHeight="1" x14ac:dyDescent="0.15">
      <c r="B19" s="159"/>
      <c r="C19" s="144">
        <v>10</v>
      </c>
      <c r="D19" s="160"/>
      <c r="E19" s="228">
        <v>0</v>
      </c>
      <c r="F19" s="228">
        <v>0</v>
      </c>
      <c r="G19" s="228">
        <v>0</v>
      </c>
      <c r="H19" s="228">
        <v>0</v>
      </c>
      <c r="I19" s="228">
        <v>0</v>
      </c>
      <c r="J19" s="228">
        <v>0</v>
      </c>
      <c r="K19" s="228">
        <v>0</v>
      </c>
      <c r="L19" s="228">
        <v>0</v>
      </c>
      <c r="M19" s="228">
        <v>0</v>
      </c>
      <c r="N19" s="228">
        <v>0</v>
      </c>
      <c r="O19" s="228">
        <v>0</v>
      </c>
      <c r="P19" s="228">
        <v>0</v>
      </c>
      <c r="Q19" s="228">
        <v>0</v>
      </c>
      <c r="R19" s="228">
        <v>0</v>
      </c>
      <c r="S19" s="228">
        <v>0</v>
      </c>
      <c r="T19" s="228">
        <v>0</v>
      </c>
      <c r="U19" s="228">
        <v>0</v>
      </c>
      <c r="V19" s="228">
        <v>0</v>
      </c>
      <c r="W19" s="228">
        <v>0</v>
      </c>
      <c r="X19" s="253">
        <v>0</v>
      </c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254"/>
      <c r="AQ19" s="254"/>
      <c r="AR19" s="254"/>
      <c r="AS19" s="182"/>
      <c r="AT19" s="254"/>
      <c r="AU19" s="254"/>
      <c r="AV19" s="254"/>
      <c r="AW19" s="182"/>
      <c r="AX19" s="182"/>
    </row>
    <row r="20" spans="2:50" s="185" customFormat="1" ht="13.5" customHeight="1" x14ac:dyDescent="0.15">
      <c r="B20" s="159"/>
      <c r="C20" s="144">
        <v>11</v>
      </c>
      <c r="D20" s="160"/>
      <c r="E20" s="131">
        <v>1018.5</v>
      </c>
      <c r="F20" s="131">
        <v>1260</v>
      </c>
      <c r="G20" s="131">
        <v>1069.3093834284628</v>
      </c>
      <c r="H20" s="131">
        <v>6057.1</v>
      </c>
      <c r="I20" s="131">
        <v>1711.5</v>
      </c>
      <c r="J20" s="131">
        <v>1934.1000000000001</v>
      </c>
      <c r="K20" s="131">
        <v>1832.1336903732288</v>
      </c>
      <c r="L20" s="131">
        <v>2098.3000000000002</v>
      </c>
      <c r="M20" s="131">
        <v>1891.0500000000002</v>
      </c>
      <c r="N20" s="131">
        <v>2572.5</v>
      </c>
      <c r="O20" s="131">
        <v>2143.1855094339621</v>
      </c>
      <c r="P20" s="131">
        <v>13462.2</v>
      </c>
      <c r="Q20" s="228">
        <v>0</v>
      </c>
      <c r="R20" s="228">
        <v>0</v>
      </c>
      <c r="S20" s="228">
        <v>0</v>
      </c>
      <c r="T20" s="131">
        <v>2016</v>
      </c>
      <c r="U20" s="228">
        <v>0</v>
      </c>
      <c r="V20" s="228">
        <v>0</v>
      </c>
      <c r="W20" s="228">
        <v>0</v>
      </c>
      <c r="X20" s="296">
        <v>4225.2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254"/>
      <c r="AQ20" s="254"/>
      <c r="AR20" s="254"/>
      <c r="AS20" s="182"/>
      <c r="AT20" s="254"/>
      <c r="AU20" s="254"/>
      <c r="AV20" s="254"/>
      <c r="AW20" s="182"/>
      <c r="AX20" s="182"/>
    </row>
    <row r="21" spans="2:50" s="185" customFormat="1" ht="13.5" customHeight="1" x14ac:dyDescent="0.15">
      <c r="B21" s="159"/>
      <c r="C21" s="144">
        <v>12</v>
      </c>
      <c r="D21" s="160"/>
      <c r="E21" s="131">
        <v>1050</v>
      </c>
      <c r="F21" s="131">
        <v>1328.25</v>
      </c>
      <c r="G21" s="131">
        <v>1092.3457703927479</v>
      </c>
      <c r="H21" s="131">
        <v>7116.6</v>
      </c>
      <c r="I21" s="131">
        <v>1711.5</v>
      </c>
      <c r="J21" s="131">
        <v>1980.3000000000002</v>
      </c>
      <c r="K21" s="131">
        <v>1875.7015941250227</v>
      </c>
      <c r="L21" s="131">
        <v>2564.4</v>
      </c>
      <c r="M21" s="131">
        <v>1945.65</v>
      </c>
      <c r="N21" s="131">
        <v>2520</v>
      </c>
      <c r="O21" s="131">
        <v>2276.7346897346574</v>
      </c>
      <c r="P21" s="131">
        <v>17172.2</v>
      </c>
      <c r="Q21" s="228">
        <v>0</v>
      </c>
      <c r="R21" s="228">
        <v>0</v>
      </c>
      <c r="S21" s="228">
        <v>0</v>
      </c>
      <c r="T21" s="131">
        <v>2821.5</v>
      </c>
      <c r="U21" s="228">
        <v>0</v>
      </c>
      <c r="V21" s="228">
        <v>0</v>
      </c>
      <c r="W21" s="228">
        <v>0</v>
      </c>
      <c r="X21" s="296">
        <v>4306.5</v>
      </c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254"/>
      <c r="AQ21" s="254"/>
      <c r="AR21" s="254"/>
      <c r="AS21" s="182"/>
      <c r="AT21" s="254"/>
      <c r="AU21" s="254"/>
      <c r="AV21" s="254"/>
      <c r="AW21" s="182"/>
      <c r="AX21" s="182"/>
    </row>
    <row r="22" spans="2:50" s="185" customFormat="1" ht="13.5" customHeight="1" x14ac:dyDescent="0.15">
      <c r="B22" s="159" t="s">
        <v>390</v>
      </c>
      <c r="C22" s="144">
        <v>1</v>
      </c>
      <c r="D22" s="160" t="s">
        <v>391</v>
      </c>
      <c r="E22" s="131">
        <v>1050</v>
      </c>
      <c r="F22" s="131">
        <v>1260</v>
      </c>
      <c r="G22" s="131">
        <v>1084.4186978012619</v>
      </c>
      <c r="H22" s="131">
        <v>5282.1</v>
      </c>
      <c r="I22" s="131">
        <v>1627.5</v>
      </c>
      <c r="J22" s="131">
        <v>2013.9</v>
      </c>
      <c r="K22" s="131">
        <v>1878.985381930981</v>
      </c>
      <c r="L22" s="131">
        <v>4389</v>
      </c>
      <c r="M22" s="131">
        <v>1995</v>
      </c>
      <c r="N22" s="131">
        <v>2437.0500000000002</v>
      </c>
      <c r="O22" s="131">
        <v>2242.8395706487513</v>
      </c>
      <c r="P22" s="131">
        <v>22155.200000000001</v>
      </c>
      <c r="Q22" s="228">
        <v>0</v>
      </c>
      <c r="R22" s="228">
        <v>0</v>
      </c>
      <c r="S22" s="228">
        <v>0</v>
      </c>
      <c r="T22" s="131">
        <v>2055.9</v>
      </c>
      <c r="U22" s="228">
        <v>0</v>
      </c>
      <c r="V22" s="228">
        <v>0</v>
      </c>
      <c r="W22" s="228">
        <v>0</v>
      </c>
      <c r="X22" s="296">
        <v>2816.1</v>
      </c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254"/>
      <c r="AQ22" s="254"/>
      <c r="AR22" s="254"/>
      <c r="AS22" s="182"/>
      <c r="AT22" s="254"/>
      <c r="AU22" s="254"/>
      <c r="AV22" s="254"/>
      <c r="AW22" s="182"/>
      <c r="AX22" s="182"/>
    </row>
    <row r="23" spans="2:50" s="185" customFormat="1" ht="13.5" customHeight="1" x14ac:dyDescent="0.15">
      <c r="B23" s="159"/>
      <c r="C23" s="144">
        <v>2</v>
      </c>
      <c r="D23" s="160"/>
      <c r="E23" s="131">
        <v>1050</v>
      </c>
      <c r="F23" s="131">
        <v>1392.3</v>
      </c>
      <c r="G23" s="131">
        <v>1137.2949323725707</v>
      </c>
      <c r="H23" s="131">
        <v>6320.2</v>
      </c>
      <c r="I23" s="131">
        <v>1680</v>
      </c>
      <c r="J23" s="131">
        <v>1944.6000000000001</v>
      </c>
      <c r="K23" s="131">
        <v>1874.279153169829</v>
      </c>
      <c r="L23" s="131">
        <v>1310.9</v>
      </c>
      <c r="M23" s="131">
        <v>2205</v>
      </c>
      <c r="N23" s="131">
        <v>2205</v>
      </c>
      <c r="O23" s="131">
        <v>2205</v>
      </c>
      <c r="P23" s="131">
        <v>43389.599999999999</v>
      </c>
      <c r="Q23" s="228">
        <v>0</v>
      </c>
      <c r="R23" s="228">
        <v>0</v>
      </c>
      <c r="S23" s="228">
        <v>0</v>
      </c>
      <c r="T23" s="131">
        <v>1995.6</v>
      </c>
      <c r="U23" s="228">
        <v>0</v>
      </c>
      <c r="V23" s="228">
        <v>0</v>
      </c>
      <c r="W23" s="228">
        <v>0</v>
      </c>
      <c r="X23" s="296">
        <v>3434.7</v>
      </c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254"/>
      <c r="AQ23" s="254"/>
      <c r="AR23" s="254"/>
      <c r="AS23" s="182"/>
      <c r="AT23" s="254"/>
      <c r="AU23" s="254"/>
      <c r="AV23" s="254"/>
      <c r="AW23" s="182"/>
      <c r="AX23" s="182"/>
    </row>
    <row r="24" spans="2:50" s="185" customFormat="1" ht="13.5" customHeight="1" x14ac:dyDescent="0.15">
      <c r="B24" s="159"/>
      <c r="C24" s="144">
        <v>3</v>
      </c>
      <c r="D24" s="160"/>
      <c r="E24" s="131">
        <v>997.5</v>
      </c>
      <c r="F24" s="131">
        <v>1260</v>
      </c>
      <c r="G24" s="131">
        <v>1094.6891090314505</v>
      </c>
      <c r="H24" s="131">
        <v>6943.1</v>
      </c>
      <c r="I24" s="131">
        <v>1470</v>
      </c>
      <c r="J24" s="131">
        <v>1949.8500000000001</v>
      </c>
      <c r="K24" s="131">
        <v>1840.5164122137405</v>
      </c>
      <c r="L24" s="131">
        <v>1414.9</v>
      </c>
      <c r="M24" s="131">
        <v>1890</v>
      </c>
      <c r="N24" s="131">
        <v>2572.5</v>
      </c>
      <c r="O24" s="131">
        <v>2231.1990122503034</v>
      </c>
      <c r="P24" s="131">
        <v>20969.3</v>
      </c>
      <c r="Q24" s="228">
        <v>0</v>
      </c>
      <c r="R24" s="228">
        <v>0</v>
      </c>
      <c r="S24" s="228">
        <v>0</v>
      </c>
      <c r="T24" s="131">
        <v>3666.6</v>
      </c>
      <c r="U24" s="228">
        <v>0</v>
      </c>
      <c r="V24" s="228">
        <v>0</v>
      </c>
      <c r="W24" s="228">
        <v>0</v>
      </c>
      <c r="X24" s="296">
        <v>4509.1000000000004</v>
      </c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254"/>
      <c r="AQ24" s="254"/>
      <c r="AR24" s="254"/>
      <c r="AS24" s="182"/>
      <c r="AT24" s="254"/>
      <c r="AU24" s="254"/>
      <c r="AV24" s="254"/>
      <c r="AW24" s="182"/>
      <c r="AX24" s="182"/>
    </row>
    <row r="25" spans="2:50" s="185" customFormat="1" ht="13.5" customHeight="1" x14ac:dyDescent="0.15">
      <c r="B25" s="150"/>
      <c r="C25" s="154">
        <v>4</v>
      </c>
      <c r="D25" s="166"/>
      <c r="E25" s="256">
        <v>0</v>
      </c>
      <c r="F25" s="256">
        <v>0</v>
      </c>
      <c r="G25" s="256">
        <v>0</v>
      </c>
      <c r="H25" s="256">
        <v>0</v>
      </c>
      <c r="I25" s="256">
        <v>0</v>
      </c>
      <c r="J25" s="256">
        <v>0</v>
      </c>
      <c r="K25" s="256">
        <v>0</v>
      </c>
      <c r="L25" s="256">
        <v>0</v>
      </c>
      <c r="M25" s="256">
        <v>0</v>
      </c>
      <c r="N25" s="256">
        <v>0</v>
      </c>
      <c r="O25" s="256">
        <v>0</v>
      </c>
      <c r="P25" s="256">
        <v>0</v>
      </c>
      <c r="Q25" s="256">
        <v>0</v>
      </c>
      <c r="R25" s="256">
        <v>0</v>
      </c>
      <c r="S25" s="256">
        <v>0</v>
      </c>
      <c r="T25" s="256">
        <v>0</v>
      </c>
      <c r="U25" s="256">
        <v>0</v>
      </c>
      <c r="V25" s="256">
        <v>0</v>
      </c>
      <c r="W25" s="256">
        <v>0</v>
      </c>
      <c r="X25" s="257">
        <v>0</v>
      </c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254"/>
      <c r="AQ25" s="254"/>
      <c r="AR25" s="254"/>
      <c r="AS25" s="182"/>
      <c r="AT25" s="254"/>
      <c r="AU25" s="254"/>
      <c r="AV25" s="254"/>
      <c r="AW25" s="182"/>
      <c r="AX25" s="182"/>
    </row>
    <row r="26" spans="2:50" ht="8.25" customHeight="1" x14ac:dyDescent="0.15"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</row>
    <row r="27" spans="2:50" x14ac:dyDescent="0.15">
      <c r="B27" s="138"/>
      <c r="X27" s="262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</row>
    <row r="28" spans="2:50" x14ac:dyDescent="0.15">
      <c r="B28" s="181"/>
      <c r="X28" s="262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</row>
    <row r="29" spans="2:50" x14ac:dyDescent="0.15">
      <c r="X29" s="182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</row>
    <row r="30" spans="2:50" ht="13.5" x14ac:dyDescent="0.15">
      <c r="H30" s="183"/>
      <c r="I30" s="183"/>
      <c r="J30" s="183"/>
      <c r="K30" s="183"/>
      <c r="X30" s="182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</row>
    <row r="31" spans="2:50" ht="13.5" x14ac:dyDescent="0.15">
      <c r="H31" s="183"/>
      <c r="I31" s="183"/>
      <c r="J31" s="183"/>
      <c r="K31" s="183"/>
      <c r="X31" s="182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</row>
    <row r="32" spans="2:50" ht="13.5" x14ac:dyDescent="0.15">
      <c r="H32" s="183"/>
      <c r="I32" s="183"/>
      <c r="J32" s="183"/>
      <c r="K32" s="183"/>
      <c r="X32" s="182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</row>
    <row r="33" spans="8:50" ht="13.5" x14ac:dyDescent="0.15">
      <c r="H33" s="183"/>
      <c r="I33" s="183"/>
      <c r="J33" s="183"/>
      <c r="K33" s="183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</row>
    <row r="34" spans="8:50" x14ac:dyDescent="0.15"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</row>
    <row r="35" spans="8:50" x14ac:dyDescent="0.15"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</row>
    <row r="36" spans="8:50" x14ac:dyDescent="0.15"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</row>
  </sheetData>
  <mergeCells count="10">
    <mergeCell ref="AH6:AK6"/>
    <mergeCell ref="AL6:AO6"/>
    <mergeCell ref="AP6:AS6"/>
    <mergeCell ref="AT6:AW6"/>
    <mergeCell ref="E6:H6"/>
    <mergeCell ref="I6:L6"/>
    <mergeCell ref="M6:P6"/>
    <mergeCell ref="Q6:T6"/>
    <mergeCell ref="U6:X6"/>
    <mergeCell ref="AD6:AG6"/>
  </mergeCells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9.875" style="35" customWidth="1"/>
    <col min="16" max="16" width="11.5" style="35" customWidth="1"/>
    <col min="17" max="16384" width="9" style="35"/>
  </cols>
  <sheetData>
    <row r="1" spans="1:35" s="19" customFormat="1" ht="19.5" customHeight="1" x14ac:dyDescent="0.15">
      <c r="A1" s="86"/>
      <c r="C1" s="20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</row>
    <row r="2" spans="1:35" s="26" customFormat="1" ht="15" customHeight="1" x14ac:dyDescent="0.15">
      <c r="A2" s="21"/>
      <c r="B2" s="21"/>
      <c r="C2" s="22" t="s">
        <v>70</v>
      </c>
      <c r="D2" s="23" t="s">
        <v>71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</row>
    <row r="3" spans="1:35" s="90" customFormat="1" ht="13.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66</v>
      </c>
      <c r="Q3" s="80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</row>
    <row r="4" spans="1:35" ht="18.75" customHeight="1" x14ac:dyDescent="0.15">
      <c r="A4" s="30"/>
      <c r="B4" s="31"/>
      <c r="C4" s="32"/>
      <c r="D4" s="777" t="s">
        <v>42</v>
      </c>
      <c r="E4" s="778"/>
      <c r="F4" s="778"/>
      <c r="G4" s="778"/>
      <c r="H4" s="779"/>
      <c r="I4" s="33"/>
      <c r="J4" s="33"/>
      <c r="K4" s="777" t="s">
        <v>43</v>
      </c>
      <c r="L4" s="778"/>
      <c r="M4" s="779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5" ht="18.75" customHeight="1" x14ac:dyDescent="0.15">
      <c r="A5" s="36"/>
      <c r="B5" s="37"/>
      <c r="C5" s="38"/>
      <c r="D5" s="780" t="s">
        <v>44</v>
      </c>
      <c r="E5" s="781"/>
      <c r="F5" s="39" t="s">
        <v>45</v>
      </c>
      <c r="G5" s="40" t="s">
        <v>46</v>
      </c>
      <c r="H5" s="782" t="s">
        <v>47</v>
      </c>
      <c r="I5" s="41" t="s">
        <v>48</v>
      </c>
      <c r="J5" s="41" t="s">
        <v>49</v>
      </c>
      <c r="K5" s="39" t="s">
        <v>50</v>
      </c>
      <c r="L5" s="39" t="s">
        <v>67</v>
      </c>
      <c r="M5" s="782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5" ht="18.75" customHeight="1" x14ac:dyDescent="0.15">
      <c r="A6" s="42"/>
      <c r="B6" s="43"/>
      <c r="C6" s="44"/>
      <c r="D6" s="107" t="s">
        <v>55</v>
      </c>
      <c r="E6" s="106" t="s">
        <v>56</v>
      </c>
      <c r="F6" s="45" t="s">
        <v>57</v>
      </c>
      <c r="G6" s="46" t="s">
        <v>56</v>
      </c>
      <c r="H6" s="783"/>
      <c r="I6" s="47"/>
      <c r="J6" s="47"/>
      <c r="K6" s="45" t="s">
        <v>58</v>
      </c>
      <c r="L6" s="45" t="s">
        <v>59</v>
      </c>
      <c r="M6" s="783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5" ht="16.5" customHeight="1" x14ac:dyDescent="0.15">
      <c r="A7" s="127" t="s">
        <v>80</v>
      </c>
      <c r="B7" s="49">
        <v>22</v>
      </c>
      <c r="C7" s="60" t="s">
        <v>81</v>
      </c>
      <c r="D7" s="51">
        <v>1723921</v>
      </c>
      <c r="E7" s="52">
        <v>5125333</v>
      </c>
      <c r="F7" s="51">
        <v>5881902</v>
      </c>
      <c r="G7" s="51">
        <v>4003561</v>
      </c>
      <c r="H7" s="51">
        <v>16734718</v>
      </c>
      <c r="I7" s="51">
        <v>2690132</v>
      </c>
      <c r="J7" s="51">
        <v>19424850</v>
      </c>
      <c r="K7" s="51">
        <v>36280089</v>
      </c>
      <c r="L7" s="51">
        <v>1110333</v>
      </c>
      <c r="M7" s="51">
        <v>37390421</v>
      </c>
      <c r="N7" s="51">
        <v>7103879</v>
      </c>
      <c r="O7" s="51">
        <v>44494300</v>
      </c>
      <c r="P7" s="52">
        <v>63929150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23</v>
      </c>
      <c r="C8" s="54" t="s">
        <v>60</v>
      </c>
      <c r="D8" s="51">
        <v>1790197</v>
      </c>
      <c r="E8" s="51">
        <v>4970249</v>
      </c>
      <c r="F8" s="51">
        <v>6438159</v>
      </c>
      <c r="G8" s="51">
        <v>3355828</v>
      </c>
      <c r="H8" s="51">
        <v>16554433</v>
      </c>
      <c r="I8" s="51">
        <v>2104917</v>
      </c>
      <c r="J8" s="51">
        <v>18659350</v>
      </c>
      <c r="K8" s="51">
        <v>37686559</v>
      </c>
      <c r="L8" s="51">
        <v>1076512</v>
      </c>
      <c r="M8" s="51">
        <v>38763071</v>
      </c>
      <c r="N8" s="51">
        <v>7795004</v>
      </c>
      <c r="O8" s="51">
        <v>46558075</v>
      </c>
      <c r="P8" s="52">
        <v>65217425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24</v>
      </c>
      <c r="C9" s="54"/>
      <c r="D9" s="51">
        <v>1910827</v>
      </c>
      <c r="E9" s="51">
        <v>7575521</v>
      </c>
      <c r="F9" s="51">
        <v>8168065</v>
      </c>
      <c r="G9" s="51">
        <v>4553920</v>
      </c>
      <c r="H9" s="51">
        <v>22208333</v>
      </c>
      <c r="I9" s="51">
        <v>1647759</v>
      </c>
      <c r="J9" s="51">
        <v>23856092</v>
      </c>
      <c r="K9" s="51">
        <v>37205506</v>
      </c>
      <c r="L9" s="51">
        <v>1236965</v>
      </c>
      <c r="M9" s="51">
        <v>38442471</v>
      </c>
      <c r="N9" s="51">
        <v>12492501</v>
      </c>
      <c r="O9" s="51">
        <v>50934972</v>
      </c>
      <c r="P9" s="52">
        <v>74791065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25</v>
      </c>
      <c r="C10" s="57"/>
      <c r="D10" s="59">
        <v>2005252</v>
      </c>
      <c r="E10" s="59">
        <v>8047513</v>
      </c>
      <c r="F10" s="59">
        <v>8587651</v>
      </c>
      <c r="G10" s="774">
        <v>5255784</v>
      </c>
      <c r="H10" s="58">
        <f>SUM(D10:G10)</f>
        <v>23896200</v>
      </c>
      <c r="I10" s="59">
        <v>1592400</v>
      </c>
      <c r="J10" s="59">
        <f>SUM(H10:I10)</f>
        <v>25488600</v>
      </c>
      <c r="K10" s="59">
        <v>38807747</v>
      </c>
      <c r="L10" s="59">
        <v>1587603</v>
      </c>
      <c r="M10" s="59">
        <f>SUM(K10:L10)</f>
        <v>40395350</v>
      </c>
      <c r="N10" s="59">
        <v>12151316</v>
      </c>
      <c r="O10" s="59">
        <f>SUM(M10:N10)</f>
        <v>52546666</v>
      </c>
      <c r="P10" s="58">
        <f>(J10+O10)</f>
        <v>78035266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3" t="s">
        <v>516</v>
      </c>
      <c r="B11" s="49">
        <v>10</v>
      </c>
      <c r="C11" s="60" t="s">
        <v>61</v>
      </c>
      <c r="D11" s="101">
        <v>170112.8</v>
      </c>
      <c r="E11" s="51">
        <v>765317.8</v>
      </c>
      <c r="F11" s="110">
        <v>810206.09999999986</v>
      </c>
      <c r="G11" s="51">
        <v>481122.50000000006</v>
      </c>
      <c r="H11" s="51">
        <f t="shared" ref="H11:H29" si="0">SUM(D11:G11)</f>
        <v>2226759.2000000002</v>
      </c>
      <c r="I11" s="51">
        <v>162185.1</v>
      </c>
      <c r="J11" s="51">
        <f t="shared" ref="J11:J29" si="1">H11+I11</f>
        <v>2388944.3000000003</v>
      </c>
      <c r="K11" s="51">
        <v>3361225.0999999996</v>
      </c>
      <c r="L11" s="115">
        <v>130226.1</v>
      </c>
      <c r="M11" s="51">
        <f t="shared" ref="M11:M29" si="2">K11+L11</f>
        <v>3491451.1999999997</v>
      </c>
      <c r="N11" s="115">
        <v>1274564.5</v>
      </c>
      <c r="O11" s="51">
        <f t="shared" ref="O11:O29" si="3">M11+N11</f>
        <v>4766015.6999999993</v>
      </c>
      <c r="P11" s="52">
        <f t="shared" ref="P11:P29" si="4">J11+O11</f>
        <v>7154960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53"/>
      <c r="B12" s="49">
        <v>11</v>
      </c>
      <c r="C12" s="60"/>
      <c r="D12" s="101">
        <v>164468</v>
      </c>
      <c r="E12" s="51">
        <v>677087.4</v>
      </c>
      <c r="F12" s="110">
        <v>712875.4</v>
      </c>
      <c r="G12" s="51">
        <v>394928.60000000003</v>
      </c>
      <c r="H12" s="51">
        <f t="shared" si="0"/>
        <v>1949359.4000000001</v>
      </c>
      <c r="I12" s="51">
        <v>132140.5</v>
      </c>
      <c r="J12" s="51">
        <f t="shared" si="1"/>
        <v>2081499.9000000001</v>
      </c>
      <c r="K12" s="52">
        <v>3394764.5999999996</v>
      </c>
      <c r="L12" s="115">
        <v>120201.5</v>
      </c>
      <c r="M12" s="52">
        <f t="shared" si="2"/>
        <v>3514966.0999999996</v>
      </c>
      <c r="N12" s="115">
        <v>1086401.5</v>
      </c>
      <c r="O12" s="51">
        <f t="shared" si="3"/>
        <v>4601367.5999999996</v>
      </c>
      <c r="P12" s="52">
        <f t="shared" si="4"/>
        <v>6682867.5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53"/>
      <c r="B13" s="49">
        <v>12</v>
      </c>
      <c r="C13" s="60"/>
      <c r="D13" s="101">
        <v>190352.8</v>
      </c>
      <c r="E13" s="51">
        <v>887737.99999999988</v>
      </c>
      <c r="F13" s="110">
        <v>682818.09999999986</v>
      </c>
      <c r="G13" s="51">
        <v>445121.59999999992</v>
      </c>
      <c r="H13" s="51">
        <f t="shared" si="0"/>
        <v>2206030.4999999995</v>
      </c>
      <c r="I13" s="51">
        <v>121463</v>
      </c>
      <c r="J13" s="51">
        <f t="shared" si="1"/>
        <v>2327493.4999999995</v>
      </c>
      <c r="K13" s="51">
        <v>3429759.5000000005</v>
      </c>
      <c r="L13" s="115">
        <v>146037.29999999999</v>
      </c>
      <c r="M13" s="51">
        <f t="shared" si="2"/>
        <v>3575796.8000000003</v>
      </c>
      <c r="N13" s="115">
        <v>1153361.9999999998</v>
      </c>
      <c r="O13" s="51">
        <f t="shared" si="3"/>
        <v>4729158.8</v>
      </c>
      <c r="P13" s="51">
        <f t="shared" si="4"/>
        <v>7056652.2999999989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53" t="s">
        <v>78</v>
      </c>
      <c r="B14" s="49">
        <v>1</v>
      </c>
      <c r="C14" s="60" t="s">
        <v>61</v>
      </c>
      <c r="D14" s="101">
        <v>116060.30000000002</v>
      </c>
      <c r="E14" s="51">
        <v>825013.7</v>
      </c>
      <c r="F14" s="110">
        <v>799708.79999999993</v>
      </c>
      <c r="G14" s="51">
        <v>436471.40000000008</v>
      </c>
      <c r="H14" s="51">
        <f t="shared" si="0"/>
        <v>2177254.1999999997</v>
      </c>
      <c r="I14" s="51">
        <v>117347.29999999999</v>
      </c>
      <c r="J14" s="51">
        <f t="shared" si="1"/>
        <v>2294601.4999999995</v>
      </c>
      <c r="K14" s="51">
        <v>3405661.0999999996</v>
      </c>
      <c r="L14" s="115">
        <v>114687.90000000001</v>
      </c>
      <c r="M14" s="51">
        <f t="shared" si="2"/>
        <v>3520348.9999999995</v>
      </c>
      <c r="N14" s="115">
        <v>1108667.4000000004</v>
      </c>
      <c r="O14" s="51">
        <f t="shared" si="3"/>
        <v>4629016.4000000004</v>
      </c>
      <c r="P14" s="52">
        <f t="shared" si="4"/>
        <v>6923617.9000000004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53"/>
      <c r="B15" s="49">
        <v>2</v>
      </c>
      <c r="C15" s="60"/>
      <c r="D15" s="101">
        <v>123619.79999999999</v>
      </c>
      <c r="E15" s="51">
        <v>592707.29999999993</v>
      </c>
      <c r="F15" s="110">
        <v>691599.29999999993</v>
      </c>
      <c r="G15" s="51">
        <v>403715.10000000003</v>
      </c>
      <c r="H15" s="51">
        <f t="shared" si="0"/>
        <v>1811641.5</v>
      </c>
      <c r="I15" s="51">
        <v>103210</v>
      </c>
      <c r="J15" s="51">
        <f t="shared" si="1"/>
        <v>1914851.5</v>
      </c>
      <c r="K15" s="51">
        <v>3285721.2</v>
      </c>
      <c r="L15" s="115">
        <v>115221.9</v>
      </c>
      <c r="M15" s="51">
        <f t="shared" si="2"/>
        <v>3400943.1</v>
      </c>
      <c r="N15" s="115">
        <v>1045768.9</v>
      </c>
      <c r="O15" s="51">
        <f t="shared" si="3"/>
        <v>4446712</v>
      </c>
      <c r="P15" s="52">
        <f t="shared" si="4"/>
        <v>6361563.5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53"/>
      <c r="B16" s="49">
        <v>3</v>
      </c>
      <c r="C16" s="60"/>
      <c r="D16" s="101">
        <v>152710.70000000001</v>
      </c>
      <c r="E16" s="51">
        <v>612705.9</v>
      </c>
      <c r="F16" s="110">
        <v>594946.39999999991</v>
      </c>
      <c r="G16" s="51">
        <v>354945.6</v>
      </c>
      <c r="H16" s="51">
        <f t="shared" si="0"/>
        <v>1715308.6</v>
      </c>
      <c r="I16" s="51">
        <v>111596.8</v>
      </c>
      <c r="J16" s="51">
        <f t="shared" si="1"/>
        <v>1826905.4000000001</v>
      </c>
      <c r="K16" s="51">
        <v>2985883.6999999997</v>
      </c>
      <c r="L16" s="115">
        <v>132999.1</v>
      </c>
      <c r="M16" s="51">
        <f t="shared" si="2"/>
        <v>3118882.8</v>
      </c>
      <c r="N16" s="115">
        <v>781274.60000000009</v>
      </c>
      <c r="O16" s="51">
        <f t="shared" si="3"/>
        <v>3900157.4</v>
      </c>
      <c r="P16" s="52">
        <f t="shared" si="4"/>
        <v>5727062.7999999998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3"/>
      <c r="B17" s="49">
        <v>4</v>
      </c>
      <c r="C17" s="60"/>
      <c r="D17" s="101">
        <v>170502.60000000003</v>
      </c>
      <c r="E17" s="51">
        <v>671456.4</v>
      </c>
      <c r="F17" s="110">
        <v>771330.9</v>
      </c>
      <c r="G17" s="51">
        <v>508512.2</v>
      </c>
      <c r="H17" s="51">
        <f t="shared" si="0"/>
        <v>2121802.1</v>
      </c>
      <c r="I17" s="51">
        <v>97671.7</v>
      </c>
      <c r="J17" s="51">
        <f t="shared" si="1"/>
        <v>2219473.8000000003</v>
      </c>
      <c r="K17" s="51">
        <v>3355895.3</v>
      </c>
      <c r="L17" s="115">
        <v>163015.29999999999</v>
      </c>
      <c r="M17" s="51">
        <f t="shared" si="2"/>
        <v>3518910.5999999996</v>
      </c>
      <c r="N17" s="115">
        <v>940064.9</v>
      </c>
      <c r="O17" s="51">
        <f t="shared" si="3"/>
        <v>4458975.5</v>
      </c>
      <c r="P17" s="52">
        <f t="shared" si="4"/>
        <v>6678449.3000000007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3"/>
      <c r="B18" s="49">
        <v>5</v>
      </c>
      <c r="C18" s="60"/>
      <c r="D18" s="101">
        <v>173732.1</v>
      </c>
      <c r="E18" s="51">
        <v>786955.5</v>
      </c>
      <c r="F18" s="110">
        <v>751860.79999999993</v>
      </c>
      <c r="G18" s="51">
        <v>435160.29999999993</v>
      </c>
      <c r="H18" s="51">
        <f t="shared" si="0"/>
        <v>2147708.6999999997</v>
      </c>
      <c r="I18" s="51">
        <v>89786.199999999983</v>
      </c>
      <c r="J18" s="51">
        <f t="shared" si="1"/>
        <v>2237494.9</v>
      </c>
      <c r="K18" s="51">
        <v>3268129.8</v>
      </c>
      <c r="L18" s="115">
        <v>171518.3</v>
      </c>
      <c r="M18" s="51">
        <f t="shared" si="2"/>
        <v>3439648.0999999996</v>
      </c>
      <c r="N18" s="115">
        <v>1075487.2000000002</v>
      </c>
      <c r="O18" s="51">
        <f t="shared" si="3"/>
        <v>4515135.3</v>
      </c>
      <c r="P18" s="52">
        <f t="shared" si="4"/>
        <v>6752630.1999999993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/>
      <c r="B19" s="49">
        <v>6</v>
      </c>
      <c r="C19" s="60"/>
      <c r="D19" s="101">
        <v>139310.79999999999</v>
      </c>
      <c r="E19" s="51">
        <v>580783.99999999988</v>
      </c>
      <c r="F19" s="110">
        <v>682064</v>
      </c>
      <c r="G19" s="51">
        <v>364066.1</v>
      </c>
      <c r="H19" s="51">
        <f t="shared" si="0"/>
        <v>1766224.9</v>
      </c>
      <c r="I19" s="51">
        <v>86062.699999999983</v>
      </c>
      <c r="J19" s="51">
        <f t="shared" si="1"/>
        <v>1852287.5999999999</v>
      </c>
      <c r="K19" s="51">
        <v>2811670.9000000004</v>
      </c>
      <c r="L19" s="115">
        <v>106951.2</v>
      </c>
      <c r="M19" s="51">
        <f t="shared" si="2"/>
        <v>2918622.1000000006</v>
      </c>
      <c r="N19" s="115">
        <v>1310270.6000000001</v>
      </c>
      <c r="O19" s="52">
        <f t="shared" si="3"/>
        <v>4228892.7000000011</v>
      </c>
      <c r="P19" s="52">
        <f t="shared" si="4"/>
        <v>6081180.3000000007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7</v>
      </c>
      <c r="C20" s="60"/>
      <c r="D20" s="101">
        <v>193564.39999999997</v>
      </c>
      <c r="E20" s="51">
        <v>758078.79999999993</v>
      </c>
      <c r="F20" s="110">
        <v>760988.90000000014</v>
      </c>
      <c r="G20" s="51">
        <v>482477.3</v>
      </c>
      <c r="H20" s="51">
        <f t="shared" si="0"/>
        <v>2195109.4</v>
      </c>
      <c r="I20" s="51">
        <v>89067.60000000002</v>
      </c>
      <c r="J20" s="51">
        <f t="shared" si="1"/>
        <v>2284177</v>
      </c>
      <c r="K20" s="51">
        <v>3169361.6</v>
      </c>
      <c r="L20" s="115">
        <v>142775.6</v>
      </c>
      <c r="M20" s="51">
        <f t="shared" si="2"/>
        <v>3312137.2</v>
      </c>
      <c r="N20" s="115">
        <v>1114901.8999999999</v>
      </c>
      <c r="O20" s="51">
        <f t="shared" si="3"/>
        <v>4427039.0999999996</v>
      </c>
      <c r="P20" s="52">
        <f t="shared" si="4"/>
        <v>6711216.0999999996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/>
      <c r="B21" s="49">
        <v>8</v>
      </c>
      <c r="C21" s="60"/>
      <c r="D21" s="101">
        <v>203938.7</v>
      </c>
      <c r="E21" s="51">
        <v>648320.20000000007</v>
      </c>
      <c r="F21" s="110">
        <v>699963.40000000014</v>
      </c>
      <c r="G21" s="51">
        <v>394953.5</v>
      </c>
      <c r="H21" s="51">
        <f t="shared" si="0"/>
        <v>1947175.8000000003</v>
      </c>
      <c r="I21" s="51">
        <v>87500.299999999988</v>
      </c>
      <c r="J21" s="51">
        <f t="shared" si="1"/>
        <v>2034676.1000000003</v>
      </c>
      <c r="K21" s="51">
        <v>3007136.1999999997</v>
      </c>
      <c r="L21" s="115">
        <v>118365.6</v>
      </c>
      <c r="M21" s="51">
        <f t="shared" si="2"/>
        <v>3125501.8</v>
      </c>
      <c r="N21" s="115">
        <v>962351.49999999988</v>
      </c>
      <c r="O21" s="51">
        <f t="shared" si="3"/>
        <v>4087853.3</v>
      </c>
      <c r="P21" s="52">
        <f t="shared" si="4"/>
        <v>6122529.4000000004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9</v>
      </c>
      <c r="C22" s="60"/>
      <c r="D22" s="101">
        <v>157190.39999999999</v>
      </c>
      <c r="E22" s="51">
        <v>566295.10000000009</v>
      </c>
      <c r="F22" s="110">
        <v>596059.60000000009</v>
      </c>
      <c r="G22" s="51">
        <v>503755.9</v>
      </c>
      <c r="H22" s="51">
        <f t="shared" si="0"/>
        <v>1823301</v>
      </c>
      <c r="I22" s="51">
        <v>103175.89999999998</v>
      </c>
      <c r="J22" s="51">
        <f t="shared" si="1"/>
        <v>1926476.9</v>
      </c>
      <c r="K22" s="51">
        <v>3316794.3999999994</v>
      </c>
      <c r="L22" s="115">
        <v>128055.59999999999</v>
      </c>
      <c r="M22" s="51">
        <f t="shared" si="2"/>
        <v>3444849.9999999995</v>
      </c>
      <c r="N22" s="115">
        <v>920493.8</v>
      </c>
      <c r="O22" s="51">
        <f t="shared" si="3"/>
        <v>4365343.8</v>
      </c>
      <c r="P22" s="52">
        <f t="shared" si="4"/>
        <v>6291820.6999999993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10</v>
      </c>
      <c r="C23" s="60"/>
      <c r="D23" s="101">
        <v>173329.1</v>
      </c>
      <c r="E23" s="51">
        <v>679096.7</v>
      </c>
      <c r="F23" s="110">
        <v>742150.3</v>
      </c>
      <c r="G23" s="51">
        <v>391710.3</v>
      </c>
      <c r="H23" s="51">
        <f t="shared" si="0"/>
        <v>1986286.4000000001</v>
      </c>
      <c r="I23" s="51">
        <v>280758</v>
      </c>
      <c r="J23" s="51">
        <f t="shared" si="1"/>
        <v>2267044.4000000004</v>
      </c>
      <c r="K23" s="51">
        <v>3319410</v>
      </c>
      <c r="L23" s="115">
        <v>126325.19999999998</v>
      </c>
      <c r="M23" s="51">
        <f t="shared" si="2"/>
        <v>3445735.2</v>
      </c>
      <c r="N23" s="115">
        <v>1011431.4</v>
      </c>
      <c r="O23" s="51">
        <f t="shared" si="3"/>
        <v>4457166.6000000006</v>
      </c>
      <c r="P23" s="52">
        <f t="shared" si="4"/>
        <v>6724211.0000000009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11</v>
      </c>
      <c r="C24" s="60"/>
      <c r="D24" s="101">
        <v>175689.7</v>
      </c>
      <c r="E24" s="51">
        <v>579802.79999999993</v>
      </c>
      <c r="F24" s="110">
        <v>791265.7</v>
      </c>
      <c r="G24" s="51">
        <v>435981.39999999997</v>
      </c>
      <c r="H24" s="51">
        <f t="shared" si="0"/>
        <v>1982739.5999999999</v>
      </c>
      <c r="I24" s="51">
        <v>254279.6</v>
      </c>
      <c r="J24" s="51">
        <f t="shared" si="1"/>
        <v>2237019.1999999997</v>
      </c>
      <c r="K24" s="51">
        <v>3388408.8</v>
      </c>
      <c r="L24" s="115">
        <v>138566.20000000001</v>
      </c>
      <c r="M24" s="51">
        <f t="shared" si="2"/>
        <v>3526975</v>
      </c>
      <c r="N24" s="115">
        <v>945338.89999999991</v>
      </c>
      <c r="O24" s="51">
        <f t="shared" si="3"/>
        <v>4472313.9000000004</v>
      </c>
      <c r="P24" s="52">
        <f t="shared" si="4"/>
        <v>6709333.0999999996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ht="16.5" customHeight="1" x14ac:dyDescent="0.15">
      <c r="A25" s="53"/>
      <c r="B25" s="49">
        <v>12</v>
      </c>
      <c r="C25" s="60"/>
      <c r="D25" s="101">
        <v>225603.20000000007</v>
      </c>
      <c r="E25" s="51">
        <v>746296.70000000007</v>
      </c>
      <c r="F25" s="110">
        <v>705713.2</v>
      </c>
      <c r="G25" s="51">
        <v>544035</v>
      </c>
      <c r="H25" s="51">
        <f t="shared" si="0"/>
        <v>2221648.1</v>
      </c>
      <c r="I25" s="51">
        <v>171943.9</v>
      </c>
      <c r="J25" s="51">
        <f t="shared" si="1"/>
        <v>2393592</v>
      </c>
      <c r="K25" s="51">
        <v>3493673.5</v>
      </c>
      <c r="L25" s="115">
        <v>129121.40000000001</v>
      </c>
      <c r="M25" s="51">
        <f t="shared" si="2"/>
        <v>3622794.9</v>
      </c>
      <c r="N25" s="115">
        <v>935265.20000000007</v>
      </c>
      <c r="O25" s="51">
        <f t="shared" si="3"/>
        <v>4558060.0999999996</v>
      </c>
      <c r="P25" s="52">
        <f t="shared" si="4"/>
        <v>6951652.0999999996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</row>
    <row r="26" spans="1:35" ht="16.5" customHeight="1" x14ac:dyDescent="0.15">
      <c r="A26" s="53" t="s">
        <v>84</v>
      </c>
      <c r="B26" s="49">
        <v>1</v>
      </c>
      <c r="C26" s="60" t="s">
        <v>61</v>
      </c>
      <c r="D26" s="101">
        <v>222078.5</v>
      </c>
      <c r="E26" s="51">
        <v>770350.4</v>
      </c>
      <c r="F26" s="110">
        <v>699821.3</v>
      </c>
      <c r="G26" s="51">
        <v>456537.3</v>
      </c>
      <c r="H26" s="51">
        <f t="shared" si="0"/>
        <v>2148787.5</v>
      </c>
      <c r="I26" s="51">
        <v>160284.09999999998</v>
      </c>
      <c r="J26" s="51">
        <f t="shared" si="1"/>
        <v>2309071.6</v>
      </c>
      <c r="K26" s="51">
        <v>3648247.3</v>
      </c>
      <c r="L26" s="115">
        <v>134816.29999999999</v>
      </c>
      <c r="M26" s="51">
        <f t="shared" si="2"/>
        <v>3783063.5999999996</v>
      </c>
      <c r="N26" s="115">
        <v>849235.79999999993</v>
      </c>
      <c r="O26" s="51">
        <f t="shared" si="3"/>
        <v>4632299.3999999994</v>
      </c>
      <c r="P26" s="51">
        <f t="shared" si="4"/>
        <v>6941371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</row>
    <row r="27" spans="1:35" x14ac:dyDescent="0.15">
      <c r="A27" s="53"/>
      <c r="B27" s="49">
        <v>2</v>
      </c>
      <c r="C27" s="60"/>
      <c r="D27" s="101">
        <v>167014.70000000001</v>
      </c>
      <c r="E27" s="51">
        <v>533691.70000000007</v>
      </c>
      <c r="F27" s="110">
        <v>712796.90000000014</v>
      </c>
      <c r="G27" s="51">
        <v>400234.3</v>
      </c>
      <c r="H27" s="51">
        <f t="shared" si="0"/>
        <v>1813737.6000000003</v>
      </c>
      <c r="I27" s="51">
        <v>184059.70000000004</v>
      </c>
      <c r="J27" s="51">
        <f t="shared" si="1"/>
        <v>1997797.3000000003</v>
      </c>
      <c r="K27" s="51">
        <v>3270302.1</v>
      </c>
      <c r="L27" s="115">
        <v>130865.9</v>
      </c>
      <c r="M27" s="51">
        <f t="shared" si="2"/>
        <v>3401168</v>
      </c>
      <c r="N27" s="115">
        <v>797622</v>
      </c>
      <c r="O27" s="51">
        <f t="shared" si="3"/>
        <v>4198790</v>
      </c>
      <c r="P27" s="52">
        <f t="shared" si="4"/>
        <v>6196587.3000000007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</row>
    <row r="28" spans="1:35" x14ac:dyDescent="0.15">
      <c r="A28" s="53"/>
      <c r="B28" s="49">
        <v>3</v>
      </c>
      <c r="C28" s="60"/>
      <c r="D28" s="101">
        <v>188677.2</v>
      </c>
      <c r="E28" s="51">
        <v>572835.9</v>
      </c>
      <c r="F28" s="110">
        <v>691285.6</v>
      </c>
      <c r="G28" s="51">
        <v>458976.00000000006</v>
      </c>
      <c r="H28" s="51">
        <f t="shared" si="0"/>
        <v>1911774.7000000002</v>
      </c>
      <c r="I28" s="51">
        <v>169296.00000000003</v>
      </c>
      <c r="J28" s="51">
        <f t="shared" si="1"/>
        <v>2081070.7000000002</v>
      </c>
      <c r="K28" s="51">
        <v>3264546.2</v>
      </c>
      <c r="L28" s="115">
        <v>171408.9</v>
      </c>
      <c r="M28" s="51">
        <f t="shared" si="2"/>
        <v>3435955.1</v>
      </c>
      <c r="N28" s="115">
        <v>867775.89999999991</v>
      </c>
      <c r="O28" s="51">
        <f t="shared" si="3"/>
        <v>4303731</v>
      </c>
      <c r="P28" s="52">
        <f t="shared" si="4"/>
        <v>6384801.7000000002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</row>
    <row r="29" spans="1:35" x14ac:dyDescent="0.15">
      <c r="A29" s="53"/>
      <c r="B29" s="49">
        <v>4</v>
      </c>
      <c r="C29" s="60"/>
      <c r="D29" s="101">
        <v>199086.7</v>
      </c>
      <c r="E29" s="51">
        <v>775772.7</v>
      </c>
      <c r="F29" s="110">
        <v>857098.7</v>
      </c>
      <c r="G29" s="51">
        <v>498941.89999999991</v>
      </c>
      <c r="H29" s="51">
        <f t="shared" si="0"/>
        <v>2330900</v>
      </c>
      <c r="I29" s="51">
        <v>271802.10000000003</v>
      </c>
      <c r="J29" s="51">
        <f t="shared" si="1"/>
        <v>2602702.1</v>
      </c>
      <c r="K29" s="51">
        <v>3431192.7</v>
      </c>
      <c r="L29" s="115">
        <v>128133.09999999999</v>
      </c>
      <c r="M29" s="51">
        <f t="shared" si="2"/>
        <v>3559325.8000000003</v>
      </c>
      <c r="N29" s="115">
        <v>1004903.7999999999</v>
      </c>
      <c r="O29" s="51">
        <f t="shared" si="3"/>
        <v>4564229.6000000006</v>
      </c>
      <c r="P29" s="52">
        <f t="shared" si="4"/>
        <v>7166931.7000000011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</row>
    <row r="30" spans="1:35" x14ac:dyDescent="0.15">
      <c r="A30" s="55"/>
      <c r="B30" s="56">
        <v>5</v>
      </c>
      <c r="C30" s="103"/>
      <c r="D30" s="109">
        <v>198812.59999999998</v>
      </c>
      <c r="E30" s="59">
        <v>570220.39999999991</v>
      </c>
      <c r="F30" s="111">
        <v>676951.00000000012</v>
      </c>
      <c r="G30" s="59">
        <v>397267.89999999997</v>
      </c>
      <c r="H30" s="59">
        <f>SUM(D30:G30)</f>
        <v>1843251.9</v>
      </c>
      <c r="I30" s="59">
        <v>201075.4</v>
      </c>
      <c r="J30" s="59">
        <f>H30+I30</f>
        <v>2044327.2999999998</v>
      </c>
      <c r="K30" s="59">
        <v>2826468.8999999994</v>
      </c>
      <c r="L30" s="116">
        <v>112279</v>
      </c>
      <c r="M30" s="59">
        <f>K30+L30</f>
        <v>2938747.8999999994</v>
      </c>
      <c r="N30" s="116">
        <v>749545.3</v>
      </c>
      <c r="O30" s="59">
        <f>M30+N30</f>
        <v>3688293.1999999993</v>
      </c>
      <c r="P30" s="58">
        <f>J30+O30</f>
        <v>5732620.4999999991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</row>
    <row r="31" spans="1:35" x14ac:dyDescent="0.15">
      <c r="A31" s="69"/>
      <c r="B31" s="69"/>
      <c r="C31" s="70" t="s">
        <v>68</v>
      </c>
      <c r="D31" s="83" t="s">
        <v>69</v>
      </c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</row>
    <row r="32" spans="1:35" x14ac:dyDescent="0.15"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4:35" x14ac:dyDescent="0.15">
      <c r="D33" s="104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4:35" x14ac:dyDescent="0.15">
      <c r="D34" s="104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4:35" x14ac:dyDescent="0.15">
      <c r="D35" s="104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4:35" x14ac:dyDescent="0.15">
      <c r="D36" s="104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4:35" x14ac:dyDescent="0.15">
      <c r="D37" s="104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4:35" x14ac:dyDescent="0.15">
      <c r="D38" s="104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4:35" x14ac:dyDescent="0.15">
      <c r="D39" s="104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4:35" x14ac:dyDescent="0.15">
      <c r="D40" s="104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4:35" x14ac:dyDescent="0.15">
      <c r="D41" s="104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4:35" x14ac:dyDescent="0.15">
      <c r="D42" s="104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4:35" x14ac:dyDescent="0.15">
      <c r="D43" s="104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</row>
    <row r="44" spans="4:35" x14ac:dyDescent="0.15">
      <c r="D44" s="104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4:35" x14ac:dyDescent="0.15">
      <c r="D45" s="75"/>
      <c r="E45" s="91"/>
      <c r="F45" s="92"/>
      <c r="G45" s="91"/>
      <c r="H45" s="105"/>
      <c r="I45" s="91"/>
      <c r="J45" s="105"/>
      <c r="K45" s="105"/>
      <c r="L45" s="105"/>
      <c r="M45" s="105"/>
      <c r="N45" s="91"/>
      <c r="O45" s="105"/>
      <c r="P45" s="105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</row>
    <row r="46" spans="4:35" x14ac:dyDescent="0.15">
      <c r="D46" s="34"/>
      <c r="E46" s="91"/>
      <c r="F46" s="92"/>
      <c r="G46" s="91"/>
      <c r="H46" s="34"/>
      <c r="I46" s="34"/>
      <c r="J46" s="34"/>
      <c r="K46" s="34"/>
      <c r="L46" s="34"/>
      <c r="M46" s="34"/>
      <c r="N46" s="91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</row>
    <row r="47" spans="4:35" x14ac:dyDescent="0.15">
      <c r="D47" s="34"/>
      <c r="E47" s="91"/>
      <c r="F47" s="91"/>
      <c r="G47" s="91"/>
      <c r="H47" s="34"/>
      <c r="I47" s="34"/>
      <c r="J47" s="34"/>
      <c r="K47" s="34"/>
      <c r="L47" s="34"/>
      <c r="M47" s="34"/>
      <c r="N47" s="91"/>
    </row>
    <row r="48" spans="4:35" x14ac:dyDescent="0.15">
      <c r="D48" s="34"/>
      <c r="E48" s="91"/>
      <c r="F48" s="91"/>
      <c r="G48" s="91"/>
      <c r="H48" s="34"/>
      <c r="I48" s="34"/>
      <c r="J48" s="34"/>
      <c r="K48" s="34"/>
      <c r="L48" s="34"/>
      <c r="M48" s="34"/>
      <c r="N48" s="34"/>
    </row>
    <row r="49" spans="4:14" x14ac:dyDescent="0.15">
      <c r="D49" s="34"/>
      <c r="E49" s="91"/>
      <c r="F49" s="91"/>
      <c r="G49" s="34"/>
      <c r="H49" s="34"/>
      <c r="I49" s="34"/>
      <c r="J49" s="34"/>
      <c r="K49" s="34"/>
      <c r="L49" s="34"/>
      <c r="M49" s="34"/>
      <c r="N49" s="34"/>
    </row>
    <row r="50" spans="4:14" x14ac:dyDescent="0.15">
      <c r="D50" s="34"/>
      <c r="E50" s="34"/>
      <c r="F50" s="91"/>
      <c r="G50" s="34"/>
      <c r="H50" s="34"/>
      <c r="I50" s="34"/>
      <c r="J50" s="34"/>
      <c r="K50" s="34"/>
      <c r="L50" s="34"/>
      <c r="M50" s="34"/>
      <c r="N50" s="34"/>
    </row>
    <row r="51" spans="4:14" x14ac:dyDescent="0.15">
      <c r="D51" s="34"/>
      <c r="E51" s="34"/>
      <c r="F51" s="91"/>
      <c r="G51" s="34"/>
      <c r="H51" s="34"/>
      <c r="I51" s="34"/>
      <c r="J51" s="34"/>
      <c r="K51" s="34"/>
      <c r="L51" s="34"/>
      <c r="M51" s="34"/>
      <c r="N5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47"/>
  <sheetViews>
    <sheetView zoomScaleNormal="100" workbookViewId="0"/>
  </sheetViews>
  <sheetFormatPr defaultColWidth="7.5" defaultRowHeight="12" x14ac:dyDescent="0.15"/>
  <cols>
    <col min="1" max="1" width="1.625" style="627" customWidth="1"/>
    <col min="2" max="2" width="4.125" style="627" customWidth="1"/>
    <col min="3" max="3" width="3.125" style="627" customWidth="1"/>
    <col min="4" max="4" width="2.625" style="627" customWidth="1"/>
    <col min="5" max="7" width="7.625" style="627" customWidth="1"/>
    <col min="8" max="8" width="9.125" style="627" customWidth="1"/>
    <col min="9" max="11" width="7.625" style="627" customWidth="1"/>
    <col min="12" max="12" width="9.125" style="627" customWidth="1"/>
    <col min="13" max="15" width="7.625" style="627" customWidth="1"/>
    <col min="16" max="16" width="9.125" style="627" customWidth="1"/>
    <col min="17" max="17" width="7.625" style="627" bestFit="1" customWidth="1"/>
    <col min="18" max="19" width="7.5" style="627"/>
    <col min="20" max="20" width="8.625" style="627" customWidth="1"/>
    <col min="21" max="16384" width="7.5" style="627"/>
  </cols>
  <sheetData>
    <row r="1" spans="2:43" x14ac:dyDescent="0.15">
      <c r="W1" s="628"/>
      <c r="X1" s="628"/>
      <c r="Y1" s="628"/>
      <c r="Z1" s="628"/>
      <c r="AA1" s="628"/>
      <c r="AB1" s="628"/>
      <c r="AC1" s="628"/>
      <c r="AD1" s="628"/>
      <c r="AE1" s="628"/>
      <c r="AF1" s="628"/>
      <c r="AG1" s="628"/>
      <c r="AH1" s="628"/>
      <c r="AI1" s="628"/>
      <c r="AJ1" s="628"/>
      <c r="AK1" s="628"/>
      <c r="AL1" s="628"/>
      <c r="AM1" s="628"/>
      <c r="AN1" s="628"/>
      <c r="AO1" s="628"/>
      <c r="AP1" s="628"/>
      <c r="AQ1" s="628"/>
    </row>
    <row r="2" spans="2:43" x14ac:dyDescent="0.15">
      <c r="W2" s="628"/>
      <c r="X2" s="628"/>
      <c r="Y2" s="628"/>
      <c r="Z2" s="628"/>
      <c r="AA2" s="628"/>
      <c r="AB2" s="628"/>
      <c r="AC2" s="628"/>
      <c r="AD2" s="628"/>
      <c r="AE2" s="628"/>
      <c r="AF2" s="628"/>
      <c r="AG2" s="628"/>
      <c r="AH2" s="628"/>
      <c r="AI2" s="628"/>
      <c r="AJ2" s="628"/>
      <c r="AK2" s="628"/>
      <c r="AL2" s="628"/>
      <c r="AM2" s="628"/>
      <c r="AN2" s="628"/>
      <c r="AO2" s="628"/>
      <c r="AP2" s="628"/>
      <c r="AQ2" s="628"/>
    </row>
    <row r="3" spans="2:43" x14ac:dyDescent="0.15">
      <c r="B3" s="627" t="s">
        <v>400</v>
      </c>
      <c r="W3" s="628"/>
      <c r="X3" s="628"/>
      <c r="Y3" s="628"/>
      <c r="Z3" s="628"/>
      <c r="AA3" s="628"/>
      <c r="AB3" s="628"/>
      <c r="AC3" s="628"/>
      <c r="AD3" s="628"/>
      <c r="AE3" s="628"/>
      <c r="AF3" s="628"/>
      <c r="AG3" s="628"/>
      <c r="AH3" s="628"/>
      <c r="AI3" s="628"/>
      <c r="AJ3" s="628"/>
      <c r="AK3" s="628"/>
      <c r="AL3" s="628"/>
      <c r="AM3" s="628"/>
      <c r="AN3" s="628"/>
      <c r="AO3" s="628"/>
      <c r="AP3" s="628"/>
      <c r="AQ3" s="628"/>
    </row>
    <row r="4" spans="2:43" x14ac:dyDescent="0.15">
      <c r="T4" s="629" t="s">
        <v>227</v>
      </c>
      <c r="W4" s="628"/>
      <c r="X4" s="628"/>
      <c r="Y4" s="628"/>
      <c r="Z4" s="628"/>
      <c r="AA4" s="628"/>
      <c r="AB4" s="628"/>
      <c r="AC4" s="628"/>
      <c r="AD4" s="628"/>
      <c r="AE4" s="628"/>
      <c r="AF4" s="628"/>
      <c r="AG4" s="628"/>
      <c r="AH4" s="628"/>
      <c r="AI4" s="628"/>
      <c r="AJ4" s="628"/>
      <c r="AK4" s="628"/>
      <c r="AL4" s="628"/>
      <c r="AM4" s="628"/>
      <c r="AN4" s="628"/>
      <c r="AO4" s="630"/>
      <c r="AP4" s="628"/>
      <c r="AQ4" s="628"/>
    </row>
    <row r="5" spans="2:43" ht="6" customHeight="1" x14ac:dyDescent="0.15">
      <c r="B5" s="631"/>
      <c r="C5" s="631"/>
      <c r="D5" s="631"/>
      <c r="E5" s="631"/>
      <c r="F5" s="631"/>
      <c r="G5" s="631"/>
      <c r="H5" s="631"/>
      <c r="I5" s="631"/>
      <c r="J5" s="631"/>
      <c r="K5" s="631"/>
      <c r="L5" s="631"/>
      <c r="M5" s="628"/>
      <c r="N5" s="628"/>
      <c r="O5" s="628"/>
      <c r="P5" s="628"/>
      <c r="W5" s="628"/>
      <c r="X5" s="628"/>
      <c r="Y5" s="628"/>
      <c r="Z5" s="628"/>
      <c r="AA5" s="628"/>
      <c r="AB5" s="628"/>
      <c r="AC5" s="628"/>
      <c r="AD5" s="628"/>
      <c r="AE5" s="628"/>
      <c r="AF5" s="628"/>
      <c r="AG5" s="628"/>
      <c r="AH5" s="628"/>
      <c r="AI5" s="628"/>
      <c r="AJ5" s="628"/>
      <c r="AK5" s="628"/>
      <c r="AL5" s="628"/>
      <c r="AM5" s="628"/>
      <c r="AN5" s="628"/>
      <c r="AO5" s="628"/>
      <c r="AP5" s="628"/>
      <c r="AQ5" s="628"/>
    </row>
    <row r="6" spans="2:43" ht="15" customHeight="1" x14ac:dyDescent="0.15">
      <c r="B6" s="159"/>
      <c r="C6" s="141" t="s">
        <v>169</v>
      </c>
      <c r="D6" s="142"/>
      <c r="E6" s="813">
        <v>4</v>
      </c>
      <c r="F6" s="814"/>
      <c r="G6" s="814"/>
      <c r="H6" s="815"/>
      <c r="I6" s="813">
        <v>3</v>
      </c>
      <c r="J6" s="814"/>
      <c r="K6" s="814"/>
      <c r="L6" s="815"/>
      <c r="M6" s="813">
        <v>2</v>
      </c>
      <c r="N6" s="814"/>
      <c r="O6" s="814"/>
      <c r="P6" s="815"/>
      <c r="Q6" s="813">
        <v>3</v>
      </c>
      <c r="R6" s="814"/>
      <c r="S6" s="814"/>
      <c r="T6" s="815"/>
      <c r="W6" s="135"/>
      <c r="X6" s="144"/>
      <c r="Y6" s="144"/>
      <c r="Z6" s="812"/>
      <c r="AA6" s="812"/>
      <c r="AB6" s="812"/>
      <c r="AC6" s="812"/>
      <c r="AD6" s="812"/>
      <c r="AE6" s="812"/>
      <c r="AF6" s="812"/>
      <c r="AG6" s="812"/>
      <c r="AH6" s="812"/>
      <c r="AI6" s="812"/>
      <c r="AJ6" s="812"/>
      <c r="AK6" s="812"/>
      <c r="AL6" s="812"/>
      <c r="AM6" s="812"/>
      <c r="AN6" s="812"/>
      <c r="AO6" s="812"/>
      <c r="AP6" s="628"/>
      <c r="AQ6" s="628"/>
    </row>
    <row r="7" spans="2:43" ht="15" customHeight="1" x14ac:dyDescent="0.15">
      <c r="B7" s="159"/>
      <c r="C7" s="152" t="s">
        <v>170</v>
      </c>
      <c r="D7" s="171"/>
      <c r="E7" s="813" t="s">
        <v>171</v>
      </c>
      <c r="F7" s="814"/>
      <c r="G7" s="814"/>
      <c r="H7" s="815"/>
      <c r="I7" s="813" t="s">
        <v>171</v>
      </c>
      <c r="J7" s="814"/>
      <c r="K7" s="814"/>
      <c r="L7" s="815"/>
      <c r="M7" s="813" t="s">
        <v>310</v>
      </c>
      <c r="N7" s="814"/>
      <c r="O7" s="814"/>
      <c r="P7" s="815"/>
      <c r="Q7" s="788" t="s">
        <v>173</v>
      </c>
      <c r="R7" s="789"/>
      <c r="S7" s="789"/>
      <c r="T7" s="790"/>
      <c r="W7" s="135"/>
      <c r="X7" s="144"/>
      <c r="Y7" s="144"/>
      <c r="Z7" s="812"/>
      <c r="AA7" s="812"/>
      <c r="AB7" s="812"/>
      <c r="AC7" s="812"/>
      <c r="AD7" s="812"/>
      <c r="AE7" s="812"/>
      <c r="AF7" s="812"/>
      <c r="AG7" s="812"/>
      <c r="AH7" s="812"/>
      <c r="AI7" s="812"/>
      <c r="AJ7" s="812"/>
      <c r="AK7" s="812"/>
      <c r="AL7" s="784"/>
      <c r="AM7" s="784"/>
      <c r="AN7" s="784"/>
      <c r="AO7" s="784"/>
      <c r="AP7" s="628"/>
      <c r="AQ7" s="628"/>
    </row>
    <row r="8" spans="2:43" ht="15" customHeight="1" x14ac:dyDescent="0.15">
      <c r="B8" s="150" t="s">
        <v>96</v>
      </c>
      <c r="C8" s="151"/>
      <c r="D8" s="166"/>
      <c r="E8" s="633" t="s">
        <v>236</v>
      </c>
      <c r="F8" s="634" t="s">
        <v>237</v>
      </c>
      <c r="G8" s="635" t="s">
        <v>175</v>
      </c>
      <c r="H8" s="634" t="s">
        <v>100</v>
      </c>
      <c r="I8" s="152" t="s">
        <v>236</v>
      </c>
      <c r="J8" s="272" t="s">
        <v>237</v>
      </c>
      <c r="K8" s="154" t="s">
        <v>175</v>
      </c>
      <c r="L8" s="272" t="s">
        <v>100</v>
      </c>
      <c r="M8" s="152" t="s">
        <v>236</v>
      </c>
      <c r="N8" s="272" t="s">
        <v>237</v>
      </c>
      <c r="O8" s="154" t="s">
        <v>175</v>
      </c>
      <c r="P8" s="272" t="s">
        <v>100</v>
      </c>
      <c r="Q8" s="152" t="s">
        <v>236</v>
      </c>
      <c r="R8" s="272" t="s">
        <v>237</v>
      </c>
      <c r="S8" s="154" t="s">
        <v>175</v>
      </c>
      <c r="T8" s="272" t="s">
        <v>100</v>
      </c>
      <c r="W8" s="135"/>
      <c r="X8" s="135"/>
      <c r="Y8" s="135"/>
      <c r="Z8" s="632"/>
      <c r="AA8" s="632"/>
      <c r="AB8" s="632"/>
      <c r="AC8" s="632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628"/>
      <c r="AQ8" s="628"/>
    </row>
    <row r="9" spans="2:43" ht="15" customHeight="1" x14ac:dyDescent="0.15">
      <c r="B9" s="636" t="s">
        <v>375</v>
      </c>
      <c r="C9" s="637">
        <v>21</v>
      </c>
      <c r="D9" s="638" t="s">
        <v>376</v>
      </c>
      <c r="E9" s="639" t="s">
        <v>269</v>
      </c>
      <c r="F9" s="640" t="s">
        <v>269</v>
      </c>
      <c r="G9" s="630" t="s">
        <v>269</v>
      </c>
      <c r="H9" s="641">
        <v>82204</v>
      </c>
      <c r="I9" s="159">
        <v>2084</v>
      </c>
      <c r="J9" s="161">
        <v>2888</v>
      </c>
      <c r="K9" s="135">
        <v>2503</v>
      </c>
      <c r="L9" s="161">
        <v>338246</v>
      </c>
      <c r="M9" s="159">
        <v>1280</v>
      </c>
      <c r="N9" s="159">
        <v>1607</v>
      </c>
      <c r="O9" s="159">
        <v>1401</v>
      </c>
      <c r="P9" s="159">
        <v>4294522</v>
      </c>
      <c r="Q9" s="159">
        <v>1680</v>
      </c>
      <c r="R9" s="161">
        <v>2468</v>
      </c>
      <c r="S9" s="135">
        <v>2090</v>
      </c>
      <c r="T9" s="161">
        <v>171148</v>
      </c>
      <c r="U9" s="628"/>
      <c r="W9" s="557"/>
      <c r="X9" s="637"/>
      <c r="Y9" s="557"/>
      <c r="Z9" s="630"/>
      <c r="AA9" s="630"/>
      <c r="AB9" s="630"/>
      <c r="AC9" s="642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628"/>
      <c r="AQ9" s="628"/>
    </row>
    <row r="10" spans="2:43" ht="15" customHeight="1" x14ac:dyDescent="0.15">
      <c r="B10" s="636"/>
      <c r="C10" s="637">
        <v>22</v>
      </c>
      <c r="D10" s="476"/>
      <c r="E10" s="640" t="s">
        <v>269</v>
      </c>
      <c r="F10" s="640" t="s">
        <v>269</v>
      </c>
      <c r="G10" s="640" t="s">
        <v>269</v>
      </c>
      <c r="H10" s="641">
        <v>73997</v>
      </c>
      <c r="I10" s="161">
        <v>2062</v>
      </c>
      <c r="J10" s="161">
        <v>2835</v>
      </c>
      <c r="K10" s="590">
        <v>2477</v>
      </c>
      <c r="L10" s="161">
        <v>358469</v>
      </c>
      <c r="M10" s="161">
        <v>1158</v>
      </c>
      <c r="N10" s="161">
        <v>1544</v>
      </c>
      <c r="O10" s="209">
        <v>1330</v>
      </c>
      <c r="P10" s="161">
        <v>3821182</v>
      </c>
      <c r="Q10" s="161">
        <v>1628</v>
      </c>
      <c r="R10" s="161">
        <v>2489</v>
      </c>
      <c r="S10" s="209">
        <v>2024</v>
      </c>
      <c r="T10" s="160">
        <v>261206</v>
      </c>
      <c r="U10" s="628"/>
      <c r="W10" s="475"/>
      <c r="X10" s="637"/>
      <c r="Y10" s="475"/>
      <c r="Z10" s="630"/>
      <c r="AA10" s="630"/>
      <c r="AB10" s="630"/>
      <c r="AC10" s="642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628"/>
      <c r="AQ10" s="628"/>
    </row>
    <row r="11" spans="2:43" ht="15" customHeight="1" x14ac:dyDescent="0.15">
      <c r="B11" s="636"/>
      <c r="C11" s="637">
        <v>23</v>
      </c>
      <c r="D11" s="476"/>
      <c r="E11" s="640" t="s">
        <v>269</v>
      </c>
      <c r="F11" s="640" t="s">
        <v>269</v>
      </c>
      <c r="G11" s="640" t="s">
        <v>269</v>
      </c>
      <c r="H11" s="641">
        <v>85585</v>
      </c>
      <c r="I11" s="162">
        <v>1890</v>
      </c>
      <c r="J11" s="162">
        <v>2835</v>
      </c>
      <c r="K11" s="162">
        <v>2512.9036431755053</v>
      </c>
      <c r="L11" s="162">
        <v>376501.6</v>
      </c>
      <c r="M11" s="283">
        <v>1102.5</v>
      </c>
      <c r="N11" s="283">
        <v>1567.65</v>
      </c>
      <c r="O11" s="283">
        <v>1280.1135213893215</v>
      </c>
      <c r="P11" s="283">
        <v>3672841.1999999997</v>
      </c>
      <c r="Q11" s="283">
        <v>1851.05</v>
      </c>
      <c r="R11" s="283">
        <v>2381.0500000000002</v>
      </c>
      <c r="S11" s="283">
        <v>2034.8320123334265</v>
      </c>
      <c r="T11" s="551">
        <v>142385.29999999999</v>
      </c>
      <c r="U11" s="628"/>
      <c r="W11" s="475"/>
      <c r="X11" s="637"/>
      <c r="Y11" s="475"/>
      <c r="Z11" s="630"/>
      <c r="AA11" s="630"/>
      <c r="AB11" s="630"/>
      <c r="AC11" s="642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628"/>
      <c r="AQ11" s="628"/>
    </row>
    <row r="12" spans="2:43" ht="15" customHeight="1" x14ac:dyDescent="0.15">
      <c r="B12" s="636"/>
      <c r="C12" s="637">
        <v>24</v>
      </c>
      <c r="D12" s="476"/>
      <c r="E12" s="640" t="s">
        <v>269</v>
      </c>
      <c r="F12" s="640" t="s">
        <v>269</v>
      </c>
      <c r="G12" s="640" t="s">
        <v>269</v>
      </c>
      <c r="H12" s="641">
        <v>118550.5</v>
      </c>
      <c r="I12" s="162">
        <v>1890</v>
      </c>
      <c r="J12" s="162">
        <v>3291.1200000000003</v>
      </c>
      <c r="K12" s="162">
        <v>2498</v>
      </c>
      <c r="L12" s="162">
        <v>386265</v>
      </c>
      <c r="M12" s="283">
        <v>1102.5</v>
      </c>
      <c r="N12" s="283">
        <v>1470</v>
      </c>
      <c r="O12" s="283">
        <v>1228</v>
      </c>
      <c r="P12" s="283">
        <v>3437727.6999999997</v>
      </c>
      <c r="Q12" s="283">
        <v>1680</v>
      </c>
      <c r="R12" s="283">
        <v>2415</v>
      </c>
      <c r="S12" s="283">
        <v>1984</v>
      </c>
      <c r="T12" s="551">
        <v>71614.799999999988</v>
      </c>
      <c r="U12" s="628"/>
      <c r="W12" s="475"/>
      <c r="X12" s="637"/>
      <c r="Y12" s="475"/>
      <c r="Z12" s="630"/>
      <c r="AA12" s="630"/>
      <c r="AB12" s="630"/>
      <c r="AC12" s="642"/>
      <c r="AD12" s="135"/>
      <c r="AE12" s="135"/>
      <c r="AF12" s="587"/>
      <c r="AG12" s="135"/>
      <c r="AH12" s="135"/>
      <c r="AI12" s="135"/>
      <c r="AJ12" s="182"/>
      <c r="AK12" s="135"/>
      <c r="AL12" s="135"/>
      <c r="AM12" s="135"/>
      <c r="AN12" s="182"/>
      <c r="AO12" s="135"/>
      <c r="AP12" s="628"/>
      <c r="AQ12" s="628"/>
    </row>
    <row r="13" spans="2:43" ht="15" customHeight="1" x14ac:dyDescent="0.15">
      <c r="B13" s="643"/>
      <c r="C13" s="644">
        <v>25</v>
      </c>
      <c r="D13" s="484"/>
      <c r="E13" s="645" t="s">
        <v>269</v>
      </c>
      <c r="F13" s="645" t="s">
        <v>269</v>
      </c>
      <c r="G13" s="645" t="s">
        <v>269</v>
      </c>
      <c r="H13" s="646">
        <v>136241</v>
      </c>
      <c r="I13" s="594">
        <v>2278.5</v>
      </c>
      <c r="J13" s="594">
        <v>3399.9</v>
      </c>
      <c r="K13" s="594">
        <v>2849.1749713261861</v>
      </c>
      <c r="L13" s="595">
        <v>347403.3</v>
      </c>
      <c r="M13" s="129">
        <v>1155</v>
      </c>
      <c r="N13" s="129">
        <v>1961.4</v>
      </c>
      <c r="O13" s="129">
        <v>1345.7877717650892</v>
      </c>
      <c r="P13" s="129">
        <v>2692805.9000000004</v>
      </c>
      <c r="Q13" s="129">
        <v>1785</v>
      </c>
      <c r="R13" s="129">
        <v>2572.5</v>
      </c>
      <c r="S13" s="129">
        <v>2149.1823562779459</v>
      </c>
      <c r="T13" s="129">
        <v>140705.59999999998</v>
      </c>
      <c r="U13" s="628"/>
      <c r="W13" s="475"/>
      <c r="X13" s="637"/>
      <c r="Y13" s="475"/>
      <c r="Z13" s="630"/>
      <c r="AA13" s="630"/>
      <c r="AB13" s="630"/>
      <c r="AC13" s="642"/>
      <c r="AD13" s="169"/>
      <c r="AE13" s="169"/>
      <c r="AF13" s="169"/>
      <c r="AG13" s="169"/>
      <c r="AH13" s="312"/>
      <c r="AI13" s="312"/>
      <c r="AJ13" s="312"/>
      <c r="AK13" s="312"/>
      <c r="AL13" s="312"/>
      <c r="AM13" s="312"/>
      <c r="AN13" s="312"/>
      <c r="AO13" s="312"/>
      <c r="AP13" s="628"/>
      <c r="AQ13" s="628"/>
    </row>
    <row r="14" spans="2:43" ht="15" customHeight="1" x14ac:dyDescent="0.15">
      <c r="B14" s="647" t="s">
        <v>401</v>
      </c>
      <c r="C14" s="632">
        <v>8</v>
      </c>
      <c r="D14" s="648" t="s">
        <v>385</v>
      </c>
      <c r="E14" s="640" t="s">
        <v>152</v>
      </c>
      <c r="F14" s="640" t="s">
        <v>152</v>
      </c>
      <c r="G14" s="640" t="s">
        <v>152</v>
      </c>
      <c r="H14" s="641">
        <v>15110.5</v>
      </c>
      <c r="I14" s="590">
        <v>1921.5</v>
      </c>
      <c r="J14" s="590">
        <v>2782.5</v>
      </c>
      <c r="K14" s="590">
        <v>2386.4791803735006</v>
      </c>
      <c r="L14" s="590">
        <v>30638.5</v>
      </c>
      <c r="M14" s="209">
        <v>1107.75</v>
      </c>
      <c r="N14" s="209">
        <v>1470</v>
      </c>
      <c r="O14" s="209">
        <v>1262.2706261483279</v>
      </c>
      <c r="P14" s="209">
        <v>301544.09999999998</v>
      </c>
      <c r="Q14" s="228">
        <v>0</v>
      </c>
      <c r="R14" s="228">
        <v>0</v>
      </c>
      <c r="S14" s="228">
        <v>0</v>
      </c>
      <c r="T14" s="210">
        <v>2498.5</v>
      </c>
      <c r="U14" s="628"/>
      <c r="W14" s="628"/>
      <c r="X14" s="632"/>
      <c r="Y14" s="628"/>
      <c r="Z14" s="630"/>
      <c r="AA14" s="630"/>
      <c r="AB14" s="630"/>
      <c r="AC14" s="642"/>
      <c r="AD14" s="587"/>
      <c r="AE14" s="587"/>
      <c r="AF14" s="587"/>
      <c r="AG14" s="587"/>
      <c r="AH14" s="182"/>
      <c r="AI14" s="182"/>
      <c r="AJ14" s="182"/>
      <c r="AK14" s="182"/>
      <c r="AL14" s="182"/>
      <c r="AM14" s="182"/>
      <c r="AN14" s="182"/>
      <c r="AO14" s="182"/>
      <c r="AP14" s="628"/>
      <c r="AQ14" s="628"/>
    </row>
    <row r="15" spans="2:43" ht="15" customHeight="1" x14ac:dyDescent="0.15">
      <c r="B15" s="647"/>
      <c r="C15" s="632">
        <v>9</v>
      </c>
      <c r="D15" s="648"/>
      <c r="E15" s="640" t="s">
        <v>152</v>
      </c>
      <c r="F15" s="640" t="s">
        <v>152</v>
      </c>
      <c r="G15" s="640" t="s">
        <v>152</v>
      </c>
      <c r="H15" s="641">
        <v>11895</v>
      </c>
      <c r="I15" s="590">
        <v>1890</v>
      </c>
      <c r="J15" s="590">
        <v>2782.5</v>
      </c>
      <c r="K15" s="590">
        <v>2435.9781761942945</v>
      </c>
      <c r="L15" s="590">
        <v>22814.7</v>
      </c>
      <c r="M15" s="209">
        <v>1186.5</v>
      </c>
      <c r="N15" s="209">
        <v>1417.5</v>
      </c>
      <c r="O15" s="209">
        <v>1299.8739849521039</v>
      </c>
      <c r="P15" s="209">
        <v>287650.7</v>
      </c>
      <c r="Q15" s="228">
        <v>1890</v>
      </c>
      <c r="R15" s="228">
        <v>2205</v>
      </c>
      <c r="S15" s="228">
        <v>2027.3597981604498</v>
      </c>
      <c r="T15" s="210">
        <v>4403.6000000000004</v>
      </c>
      <c r="U15" s="628"/>
      <c r="W15" s="628"/>
      <c r="X15" s="632"/>
      <c r="Y15" s="628"/>
      <c r="Z15" s="630"/>
      <c r="AA15" s="630"/>
      <c r="AB15" s="630"/>
      <c r="AC15" s="642"/>
      <c r="AD15" s="587"/>
      <c r="AE15" s="587"/>
      <c r="AF15" s="587"/>
      <c r="AG15" s="587"/>
      <c r="AH15" s="182"/>
      <c r="AI15" s="182"/>
      <c r="AJ15" s="182"/>
      <c r="AK15" s="182"/>
      <c r="AL15" s="182"/>
      <c r="AM15" s="182"/>
      <c r="AN15" s="182"/>
      <c r="AO15" s="182"/>
      <c r="AP15" s="628"/>
      <c r="AQ15" s="628"/>
    </row>
    <row r="16" spans="2:43" ht="15" customHeight="1" x14ac:dyDescent="0.15">
      <c r="B16" s="647"/>
      <c r="C16" s="632">
        <v>10</v>
      </c>
      <c r="D16" s="648"/>
      <c r="E16" s="640" t="s">
        <v>152</v>
      </c>
      <c r="F16" s="640" t="s">
        <v>152</v>
      </c>
      <c r="G16" s="640" t="s">
        <v>152</v>
      </c>
      <c r="H16" s="641">
        <v>15417</v>
      </c>
      <c r="I16" s="590">
        <v>1890</v>
      </c>
      <c r="J16" s="590">
        <v>2812.4250000000002</v>
      </c>
      <c r="K16" s="590">
        <v>2461.3770972571028</v>
      </c>
      <c r="L16" s="590">
        <v>27985.199999999997</v>
      </c>
      <c r="M16" s="209">
        <v>1155</v>
      </c>
      <c r="N16" s="209">
        <v>1391.25</v>
      </c>
      <c r="O16" s="209">
        <v>1306.8021363029904</v>
      </c>
      <c r="P16" s="209">
        <v>298040.90000000002</v>
      </c>
      <c r="Q16" s="228">
        <v>2100</v>
      </c>
      <c r="R16" s="228">
        <v>2100</v>
      </c>
      <c r="S16" s="228">
        <v>2100.0000000000005</v>
      </c>
      <c r="T16" s="209">
        <v>6791.4</v>
      </c>
      <c r="U16" s="628"/>
      <c r="W16" s="628"/>
      <c r="X16" s="632"/>
      <c r="Y16" s="628"/>
      <c r="Z16" s="630"/>
      <c r="AA16" s="630"/>
      <c r="AB16" s="630"/>
      <c r="AC16" s="642"/>
      <c r="AD16" s="587"/>
      <c r="AE16" s="587"/>
      <c r="AF16" s="587"/>
      <c r="AG16" s="587"/>
      <c r="AH16" s="182"/>
      <c r="AI16" s="182"/>
      <c r="AJ16" s="182"/>
      <c r="AK16" s="182"/>
      <c r="AL16" s="182"/>
      <c r="AM16" s="182"/>
      <c r="AN16" s="182"/>
      <c r="AO16" s="182"/>
      <c r="AP16" s="628"/>
      <c r="AQ16" s="628"/>
    </row>
    <row r="17" spans="2:43" ht="15" customHeight="1" x14ac:dyDescent="0.15">
      <c r="B17" s="647"/>
      <c r="C17" s="632">
        <v>11</v>
      </c>
      <c r="D17" s="648"/>
      <c r="E17" s="640" t="s">
        <v>152</v>
      </c>
      <c r="F17" s="640" t="s">
        <v>152</v>
      </c>
      <c r="G17" s="640" t="s">
        <v>152</v>
      </c>
      <c r="H17" s="641">
        <v>11940.3</v>
      </c>
      <c r="I17" s="590">
        <v>2310</v>
      </c>
      <c r="J17" s="590">
        <v>3021.9</v>
      </c>
      <c r="K17" s="590">
        <v>2582.969664995016</v>
      </c>
      <c r="L17" s="590">
        <v>30186.800000000003</v>
      </c>
      <c r="M17" s="209">
        <v>1155</v>
      </c>
      <c r="N17" s="209">
        <v>1391.25</v>
      </c>
      <c r="O17" s="209">
        <v>1296.1822517886283</v>
      </c>
      <c r="P17" s="209">
        <v>316760.40000000002</v>
      </c>
      <c r="Q17" s="228">
        <v>1785</v>
      </c>
      <c r="R17" s="228">
        <v>2415</v>
      </c>
      <c r="S17" s="228">
        <v>2140.4889972776773</v>
      </c>
      <c r="T17" s="210">
        <v>4110.6000000000004</v>
      </c>
      <c r="U17" s="628"/>
      <c r="W17" s="628"/>
      <c r="X17" s="632"/>
      <c r="Y17" s="628"/>
      <c r="Z17" s="630"/>
      <c r="AA17" s="630"/>
      <c r="AB17" s="630"/>
      <c r="AC17" s="642"/>
      <c r="AD17" s="587"/>
      <c r="AE17" s="587"/>
      <c r="AF17" s="587"/>
      <c r="AG17" s="587"/>
      <c r="AH17" s="182"/>
      <c r="AI17" s="182"/>
      <c r="AJ17" s="182"/>
      <c r="AK17" s="182"/>
      <c r="AL17" s="182"/>
      <c r="AM17" s="182"/>
      <c r="AN17" s="182"/>
      <c r="AO17" s="182"/>
      <c r="AP17" s="628"/>
      <c r="AQ17" s="628"/>
    </row>
    <row r="18" spans="2:43" ht="15" customHeight="1" x14ac:dyDescent="0.15">
      <c r="B18" s="647"/>
      <c r="C18" s="632">
        <v>12</v>
      </c>
      <c r="D18" s="648"/>
      <c r="E18" s="640" t="s">
        <v>152</v>
      </c>
      <c r="F18" s="640" t="s">
        <v>152</v>
      </c>
      <c r="G18" s="649" t="s">
        <v>152</v>
      </c>
      <c r="H18" s="641">
        <v>23639</v>
      </c>
      <c r="I18" s="591">
        <v>2520</v>
      </c>
      <c r="J18" s="590">
        <v>3291.1200000000003</v>
      </c>
      <c r="K18" s="590">
        <v>2876.5949128455759</v>
      </c>
      <c r="L18" s="590">
        <v>80553.7</v>
      </c>
      <c r="M18" s="209">
        <v>1155</v>
      </c>
      <c r="N18" s="209">
        <v>1470</v>
      </c>
      <c r="O18" s="209">
        <v>1314.4830580733972</v>
      </c>
      <c r="P18" s="209">
        <v>283348.3</v>
      </c>
      <c r="Q18" s="228">
        <v>1890</v>
      </c>
      <c r="R18" s="228">
        <v>2415</v>
      </c>
      <c r="S18" s="228">
        <v>2061.5843587466707</v>
      </c>
      <c r="T18" s="210">
        <v>11192.5</v>
      </c>
      <c r="U18" s="628"/>
      <c r="W18" s="628"/>
      <c r="X18" s="632"/>
      <c r="Y18" s="628"/>
      <c r="Z18" s="630"/>
      <c r="AA18" s="630"/>
      <c r="AB18" s="630"/>
      <c r="AC18" s="642"/>
      <c r="AD18" s="587"/>
      <c r="AE18" s="587"/>
      <c r="AF18" s="587"/>
      <c r="AG18" s="587"/>
      <c r="AH18" s="182"/>
      <c r="AI18" s="182"/>
      <c r="AJ18" s="182"/>
      <c r="AK18" s="182"/>
      <c r="AL18" s="182"/>
      <c r="AM18" s="182"/>
      <c r="AN18" s="182"/>
      <c r="AO18" s="182"/>
      <c r="AP18" s="628"/>
      <c r="AQ18" s="628"/>
    </row>
    <row r="19" spans="2:43" ht="15" customHeight="1" x14ac:dyDescent="0.15">
      <c r="B19" s="647" t="s">
        <v>402</v>
      </c>
      <c r="C19" s="632">
        <v>1</v>
      </c>
      <c r="D19" s="648" t="s">
        <v>385</v>
      </c>
      <c r="E19" s="640" t="s">
        <v>152</v>
      </c>
      <c r="F19" s="640" t="s">
        <v>152</v>
      </c>
      <c r="G19" s="640" t="s">
        <v>152</v>
      </c>
      <c r="H19" s="641">
        <v>6468</v>
      </c>
      <c r="I19" s="590">
        <v>2278.5</v>
      </c>
      <c r="J19" s="590">
        <v>3150</v>
      </c>
      <c r="K19" s="590">
        <v>2688.497735663303</v>
      </c>
      <c r="L19" s="590">
        <v>23310.399999999998</v>
      </c>
      <c r="M19" s="209">
        <v>1155</v>
      </c>
      <c r="N19" s="209">
        <v>1391.25</v>
      </c>
      <c r="O19" s="209">
        <v>1306.7962119480158</v>
      </c>
      <c r="P19" s="209">
        <v>237847.8</v>
      </c>
      <c r="Q19" s="228">
        <v>1890</v>
      </c>
      <c r="R19" s="228">
        <v>2415</v>
      </c>
      <c r="S19" s="228">
        <v>2103.9695121951222</v>
      </c>
      <c r="T19" s="210">
        <v>6893.9</v>
      </c>
      <c r="U19" s="628"/>
      <c r="W19" s="628"/>
      <c r="X19" s="632"/>
      <c r="Y19" s="628"/>
      <c r="Z19" s="630"/>
      <c r="AA19" s="630"/>
      <c r="AB19" s="630"/>
      <c r="AC19" s="642"/>
      <c r="AD19" s="587"/>
      <c r="AE19" s="587"/>
      <c r="AF19" s="587"/>
      <c r="AG19" s="587"/>
      <c r="AH19" s="182"/>
      <c r="AI19" s="182"/>
      <c r="AJ19" s="182"/>
      <c r="AK19" s="182"/>
      <c r="AL19" s="182"/>
      <c r="AM19" s="182"/>
      <c r="AN19" s="182"/>
      <c r="AO19" s="182"/>
      <c r="AP19" s="628"/>
      <c r="AQ19" s="628"/>
    </row>
    <row r="20" spans="2:43" ht="15" customHeight="1" x14ac:dyDescent="0.15">
      <c r="B20" s="647"/>
      <c r="C20" s="632">
        <v>2</v>
      </c>
      <c r="D20" s="648"/>
      <c r="E20" s="640" t="s">
        <v>152</v>
      </c>
      <c r="F20" s="640" t="s">
        <v>152</v>
      </c>
      <c r="G20" s="640" t="s">
        <v>152</v>
      </c>
      <c r="H20" s="641">
        <v>9648.7000000000007</v>
      </c>
      <c r="I20" s="590">
        <v>2415</v>
      </c>
      <c r="J20" s="590">
        <v>3255</v>
      </c>
      <c r="K20" s="590">
        <v>2930.1324069674456</v>
      </c>
      <c r="L20" s="590">
        <v>23332</v>
      </c>
      <c r="M20" s="209">
        <v>1239</v>
      </c>
      <c r="N20" s="209">
        <v>1470</v>
      </c>
      <c r="O20" s="209">
        <v>1331.1458256390317</v>
      </c>
      <c r="P20" s="209">
        <v>272947.8</v>
      </c>
      <c r="Q20" s="228">
        <v>1837.5</v>
      </c>
      <c r="R20" s="228">
        <v>2467.5</v>
      </c>
      <c r="S20" s="253">
        <v>2153.695973982281</v>
      </c>
      <c r="T20" s="210">
        <v>11998.8</v>
      </c>
      <c r="U20" s="628"/>
      <c r="W20" s="628"/>
      <c r="X20" s="632"/>
      <c r="Y20" s="628"/>
      <c r="Z20" s="630"/>
      <c r="AA20" s="630"/>
      <c r="AB20" s="630"/>
      <c r="AC20" s="642"/>
      <c r="AD20" s="587"/>
      <c r="AE20" s="587"/>
      <c r="AF20" s="587"/>
      <c r="AG20" s="587"/>
      <c r="AH20" s="182"/>
      <c r="AI20" s="182"/>
      <c r="AJ20" s="182"/>
      <c r="AK20" s="182"/>
      <c r="AL20" s="182"/>
      <c r="AM20" s="182"/>
      <c r="AN20" s="182"/>
      <c r="AO20" s="182"/>
      <c r="AP20" s="628"/>
      <c r="AQ20" s="628"/>
    </row>
    <row r="21" spans="2:43" ht="15" customHeight="1" x14ac:dyDescent="0.15">
      <c r="B21" s="647"/>
      <c r="C21" s="632">
        <v>3</v>
      </c>
      <c r="D21" s="648"/>
      <c r="E21" s="640" t="s">
        <v>152</v>
      </c>
      <c r="F21" s="640" t="s">
        <v>152</v>
      </c>
      <c r="G21" s="640" t="s">
        <v>152</v>
      </c>
      <c r="H21" s="641">
        <v>39795.4</v>
      </c>
      <c r="I21" s="590">
        <v>2415</v>
      </c>
      <c r="J21" s="590">
        <v>3255</v>
      </c>
      <c r="K21" s="590">
        <v>2754.1163834163985</v>
      </c>
      <c r="L21" s="590">
        <v>34280.5</v>
      </c>
      <c r="M21" s="209">
        <v>1239</v>
      </c>
      <c r="N21" s="209">
        <v>1470</v>
      </c>
      <c r="O21" s="209">
        <v>1319.2029795187393</v>
      </c>
      <c r="P21" s="209">
        <v>293834.7</v>
      </c>
      <c r="Q21" s="228">
        <v>1837.5</v>
      </c>
      <c r="R21" s="228">
        <v>2347.8000000000002</v>
      </c>
      <c r="S21" s="228">
        <v>2115.4094827586205</v>
      </c>
      <c r="T21" s="210">
        <v>9204.5</v>
      </c>
      <c r="U21" s="628"/>
      <c r="W21" s="628"/>
      <c r="X21" s="632"/>
      <c r="Y21" s="628"/>
      <c r="Z21" s="630"/>
      <c r="AA21" s="630"/>
      <c r="AB21" s="630"/>
      <c r="AC21" s="650"/>
      <c r="AD21" s="651"/>
      <c r="AE21" s="651"/>
      <c r="AF21" s="651"/>
      <c r="AG21" s="651"/>
      <c r="AH21" s="491"/>
      <c r="AI21" s="491"/>
      <c r="AJ21" s="491"/>
      <c r="AK21" s="491"/>
      <c r="AL21" s="491"/>
      <c r="AM21" s="491"/>
      <c r="AN21" s="491"/>
      <c r="AO21" s="491"/>
      <c r="AP21" s="628"/>
      <c r="AQ21" s="628"/>
    </row>
    <row r="22" spans="2:43" ht="15" customHeight="1" x14ac:dyDescent="0.15">
      <c r="B22" s="647"/>
      <c r="C22" s="632">
        <v>4</v>
      </c>
      <c r="D22" s="628"/>
      <c r="E22" s="640" t="s">
        <v>152</v>
      </c>
      <c r="F22" s="640" t="s">
        <v>152</v>
      </c>
      <c r="G22" s="640" t="s">
        <v>152</v>
      </c>
      <c r="H22" s="641">
        <v>13817</v>
      </c>
      <c r="I22" s="590">
        <v>2415</v>
      </c>
      <c r="J22" s="590">
        <v>3392.55</v>
      </c>
      <c r="K22" s="591">
        <v>2852.974078824052</v>
      </c>
      <c r="L22" s="590">
        <v>27901.1</v>
      </c>
      <c r="M22" s="209">
        <v>1197</v>
      </c>
      <c r="N22" s="209">
        <v>1470</v>
      </c>
      <c r="O22" s="209">
        <v>1324.4102810607308</v>
      </c>
      <c r="P22" s="209">
        <v>235156.8</v>
      </c>
      <c r="Q22" s="228">
        <v>1785</v>
      </c>
      <c r="R22" s="228">
        <v>2362.5</v>
      </c>
      <c r="S22" s="228">
        <v>2115.5856559051908</v>
      </c>
      <c r="T22" s="210">
        <v>16106.8</v>
      </c>
      <c r="U22" s="628"/>
      <c r="W22" s="628"/>
      <c r="X22" s="632"/>
      <c r="Y22" s="628"/>
      <c r="Z22" s="630"/>
      <c r="AA22" s="630"/>
      <c r="AB22" s="630"/>
      <c r="AC22" s="650"/>
      <c r="AD22" s="651"/>
      <c r="AE22" s="651"/>
      <c r="AF22" s="651"/>
      <c r="AG22" s="651"/>
      <c r="AH22" s="491"/>
      <c r="AI22" s="491"/>
      <c r="AJ22" s="491"/>
      <c r="AK22" s="491"/>
      <c r="AL22" s="491"/>
      <c r="AM22" s="491"/>
      <c r="AN22" s="491"/>
      <c r="AO22" s="491"/>
      <c r="AP22" s="628"/>
      <c r="AQ22" s="628"/>
    </row>
    <row r="23" spans="2:43" ht="15" customHeight="1" x14ac:dyDescent="0.15">
      <c r="B23" s="647"/>
      <c r="C23" s="632">
        <v>5</v>
      </c>
      <c r="D23" s="648"/>
      <c r="E23" s="640" t="s">
        <v>152</v>
      </c>
      <c r="F23" s="640" t="s">
        <v>152</v>
      </c>
      <c r="G23" s="640" t="s">
        <v>152</v>
      </c>
      <c r="H23" s="641">
        <v>9720</v>
      </c>
      <c r="I23" s="590">
        <v>2495.85</v>
      </c>
      <c r="J23" s="590">
        <v>3399.9</v>
      </c>
      <c r="K23" s="590">
        <v>2802.3063388288801</v>
      </c>
      <c r="L23" s="590">
        <v>32466.3</v>
      </c>
      <c r="M23" s="209">
        <v>1197</v>
      </c>
      <c r="N23" s="209">
        <v>1470</v>
      </c>
      <c r="O23" s="209">
        <v>1356.750958948257</v>
      </c>
      <c r="P23" s="209">
        <v>254177.1</v>
      </c>
      <c r="Q23" s="228">
        <v>1890</v>
      </c>
      <c r="R23" s="228">
        <v>2310</v>
      </c>
      <c r="S23" s="228">
        <v>1974.6778461870817</v>
      </c>
      <c r="T23" s="210">
        <v>17255.400000000001</v>
      </c>
      <c r="U23" s="628"/>
      <c r="W23" s="628"/>
      <c r="X23" s="632"/>
      <c r="Y23" s="628"/>
      <c r="Z23" s="630"/>
      <c r="AA23" s="630"/>
      <c r="AB23" s="630"/>
      <c r="AC23" s="642"/>
      <c r="AD23" s="587"/>
      <c r="AE23" s="587"/>
      <c r="AF23" s="587"/>
      <c r="AG23" s="587"/>
      <c r="AH23" s="182"/>
      <c r="AI23" s="182"/>
      <c r="AJ23" s="182"/>
      <c r="AK23" s="182"/>
      <c r="AL23" s="182"/>
      <c r="AM23" s="182"/>
      <c r="AN23" s="182"/>
      <c r="AO23" s="182"/>
      <c r="AP23" s="628"/>
      <c r="AQ23" s="628"/>
    </row>
    <row r="24" spans="2:43" ht="15" customHeight="1" x14ac:dyDescent="0.15">
      <c r="B24" s="647"/>
      <c r="C24" s="632">
        <v>6</v>
      </c>
      <c r="D24" s="648"/>
      <c r="E24" s="640" t="s">
        <v>152</v>
      </c>
      <c r="F24" s="640" t="s">
        <v>152</v>
      </c>
      <c r="G24" s="640" t="s">
        <v>152</v>
      </c>
      <c r="H24" s="641">
        <v>6676.3</v>
      </c>
      <c r="I24" s="590">
        <v>2633.4</v>
      </c>
      <c r="J24" s="590">
        <v>3255</v>
      </c>
      <c r="K24" s="590">
        <v>2960.4119835787828</v>
      </c>
      <c r="L24" s="590">
        <v>15889.5</v>
      </c>
      <c r="M24" s="209">
        <v>1300.95</v>
      </c>
      <c r="N24" s="209">
        <v>1470</v>
      </c>
      <c r="O24" s="209">
        <v>1370.9082683764302</v>
      </c>
      <c r="P24" s="209">
        <v>253440.1</v>
      </c>
      <c r="Q24" s="228">
        <v>1890</v>
      </c>
      <c r="R24" s="228">
        <v>2415</v>
      </c>
      <c r="S24" s="228">
        <v>1983.5859536147309</v>
      </c>
      <c r="T24" s="209">
        <v>19129.2</v>
      </c>
      <c r="U24" s="628"/>
      <c r="W24" s="628"/>
      <c r="X24" s="632"/>
      <c r="Y24" s="628"/>
      <c r="Z24" s="630"/>
      <c r="AA24" s="630"/>
      <c r="AB24" s="630"/>
      <c r="AC24" s="642"/>
      <c r="AD24" s="587"/>
      <c r="AE24" s="587"/>
      <c r="AF24" s="587"/>
      <c r="AG24" s="587"/>
      <c r="AH24" s="182"/>
      <c r="AI24" s="182"/>
      <c r="AJ24" s="182"/>
      <c r="AK24" s="182"/>
      <c r="AL24" s="182"/>
      <c r="AM24" s="182"/>
      <c r="AN24" s="182"/>
      <c r="AO24" s="182"/>
      <c r="AP24" s="628"/>
      <c r="AQ24" s="628"/>
    </row>
    <row r="25" spans="2:43" ht="15" customHeight="1" x14ac:dyDescent="0.15">
      <c r="B25" s="647"/>
      <c r="C25" s="632">
        <v>7</v>
      </c>
      <c r="D25" s="648"/>
      <c r="E25" s="640" t="s">
        <v>152</v>
      </c>
      <c r="F25" s="640" t="s">
        <v>152</v>
      </c>
      <c r="G25" s="640" t="s">
        <v>152</v>
      </c>
      <c r="H25" s="641">
        <v>8702</v>
      </c>
      <c r="I25" s="590">
        <v>2509.5</v>
      </c>
      <c r="J25" s="590">
        <v>3109.5750000000003</v>
      </c>
      <c r="K25" s="590">
        <v>2826.1754919499103</v>
      </c>
      <c r="L25" s="590">
        <v>20252.399999999998</v>
      </c>
      <c r="M25" s="209">
        <v>1315.65</v>
      </c>
      <c r="N25" s="209">
        <v>1522.5</v>
      </c>
      <c r="O25" s="209">
        <v>1380.9838022813685</v>
      </c>
      <c r="P25" s="209">
        <v>286753.40000000002</v>
      </c>
      <c r="Q25" s="228">
        <v>1890</v>
      </c>
      <c r="R25" s="228">
        <v>2362.5</v>
      </c>
      <c r="S25" s="228">
        <v>2097.5719275757101</v>
      </c>
      <c r="T25" s="210">
        <v>26977.599999999999</v>
      </c>
      <c r="U25" s="628"/>
      <c r="W25" s="628"/>
      <c r="X25" s="632"/>
      <c r="Y25" s="628"/>
      <c r="Z25" s="630"/>
      <c r="AA25" s="630"/>
      <c r="AB25" s="630"/>
      <c r="AC25" s="642"/>
      <c r="AD25" s="587"/>
      <c r="AE25" s="587"/>
      <c r="AF25" s="587"/>
      <c r="AG25" s="587"/>
      <c r="AH25" s="182"/>
      <c r="AI25" s="182"/>
      <c r="AJ25" s="182"/>
      <c r="AK25" s="182"/>
      <c r="AL25" s="182"/>
      <c r="AM25" s="182"/>
      <c r="AN25" s="182"/>
      <c r="AO25" s="182"/>
      <c r="AP25" s="628"/>
      <c r="AQ25" s="628"/>
    </row>
    <row r="26" spans="2:43" ht="15" customHeight="1" x14ac:dyDescent="0.15">
      <c r="B26" s="647"/>
      <c r="C26" s="632">
        <v>8</v>
      </c>
      <c r="D26" s="648"/>
      <c r="E26" s="640" t="s">
        <v>152</v>
      </c>
      <c r="F26" s="640" t="s">
        <v>152</v>
      </c>
      <c r="G26" s="640" t="s">
        <v>152</v>
      </c>
      <c r="H26" s="641">
        <v>10618</v>
      </c>
      <c r="I26" s="590">
        <v>2520</v>
      </c>
      <c r="J26" s="590">
        <v>3150</v>
      </c>
      <c r="K26" s="590">
        <v>2868.8265972063209</v>
      </c>
      <c r="L26" s="590">
        <v>19816.3</v>
      </c>
      <c r="M26" s="209">
        <v>1282.05</v>
      </c>
      <c r="N26" s="209">
        <v>1606.5</v>
      </c>
      <c r="O26" s="209">
        <v>1369.0582506213962</v>
      </c>
      <c r="P26" s="209">
        <v>283037.40000000002</v>
      </c>
      <c r="Q26" s="228">
        <v>1837.5</v>
      </c>
      <c r="R26" s="228">
        <v>2415</v>
      </c>
      <c r="S26" s="228">
        <v>2096.1146506810624</v>
      </c>
      <c r="T26" s="210">
        <v>12326</v>
      </c>
      <c r="U26" s="628"/>
      <c r="W26" s="628"/>
      <c r="X26" s="632"/>
      <c r="Y26" s="628"/>
      <c r="Z26" s="630"/>
      <c r="AA26" s="630"/>
      <c r="AB26" s="630"/>
      <c r="AC26" s="587"/>
      <c r="AD26" s="587"/>
      <c r="AE26" s="587"/>
      <c r="AF26" s="587"/>
      <c r="AG26" s="587"/>
      <c r="AH26" s="182"/>
      <c r="AI26" s="182"/>
      <c r="AJ26" s="182"/>
      <c r="AK26" s="182"/>
      <c r="AL26" s="182"/>
      <c r="AM26" s="182"/>
      <c r="AN26" s="182"/>
      <c r="AO26" s="182"/>
      <c r="AP26" s="628"/>
      <c r="AQ26" s="628"/>
    </row>
    <row r="27" spans="2:43" ht="15" customHeight="1" x14ac:dyDescent="0.15">
      <c r="B27" s="647"/>
      <c r="C27" s="632">
        <v>9</v>
      </c>
      <c r="D27" s="648"/>
      <c r="E27" s="640" t="s">
        <v>152</v>
      </c>
      <c r="F27" s="640" t="s">
        <v>152</v>
      </c>
      <c r="G27" s="640" t="s">
        <v>152</v>
      </c>
      <c r="H27" s="641">
        <v>7038</v>
      </c>
      <c r="I27" s="590">
        <v>2415</v>
      </c>
      <c r="J27" s="590">
        <v>3150</v>
      </c>
      <c r="K27" s="590">
        <v>2782.8789293305745</v>
      </c>
      <c r="L27" s="590">
        <v>14283.099999999999</v>
      </c>
      <c r="M27" s="209">
        <v>1312.5</v>
      </c>
      <c r="N27" s="209">
        <v>1554</v>
      </c>
      <c r="O27" s="209">
        <v>1383.6116714297177</v>
      </c>
      <c r="P27" s="209">
        <v>222807.4</v>
      </c>
      <c r="Q27" s="253">
        <v>1837.5</v>
      </c>
      <c r="R27" s="228">
        <v>2467.5</v>
      </c>
      <c r="S27" s="228">
        <v>2096.5379198266528</v>
      </c>
      <c r="T27" s="210">
        <v>9308.2000000000007</v>
      </c>
      <c r="U27" s="628"/>
      <c r="W27" s="628"/>
      <c r="X27" s="632"/>
      <c r="Y27" s="628"/>
      <c r="Z27" s="630"/>
      <c r="AA27" s="630"/>
      <c r="AB27" s="630"/>
      <c r="AC27" s="587"/>
      <c r="AD27" s="587"/>
      <c r="AE27" s="587"/>
      <c r="AF27" s="587"/>
      <c r="AG27" s="587"/>
      <c r="AH27" s="182"/>
      <c r="AI27" s="182"/>
      <c r="AJ27" s="182"/>
      <c r="AK27" s="182"/>
      <c r="AL27" s="182"/>
      <c r="AM27" s="182"/>
      <c r="AN27" s="182"/>
      <c r="AO27" s="182"/>
      <c r="AP27" s="628"/>
      <c r="AQ27" s="628"/>
    </row>
    <row r="28" spans="2:43" ht="15" customHeight="1" x14ac:dyDescent="0.15">
      <c r="B28" s="647"/>
      <c r="C28" s="632">
        <v>10</v>
      </c>
      <c r="D28" s="648"/>
      <c r="E28" s="640" t="s">
        <v>152</v>
      </c>
      <c r="F28" s="640" t="s">
        <v>152</v>
      </c>
      <c r="G28" s="640" t="s">
        <v>152</v>
      </c>
      <c r="H28" s="641">
        <v>16363</v>
      </c>
      <c r="I28" s="590">
        <v>2467.5</v>
      </c>
      <c r="J28" s="590">
        <v>3360</v>
      </c>
      <c r="K28" s="590">
        <v>2891.479895016826</v>
      </c>
      <c r="L28" s="590">
        <v>31935.5</v>
      </c>
      <c r="M28" s="640" t="s">
        <v>152</v>
      </c>
      <c r="N28" s="640" t="s">
        <v>152</v>
      </c>
      <c r="O28" s="640" t="s">
        <v>152</v>
      </c>
      <c r="P28" s="640" t="s">
        <v>152</v>
      </c>
      <c r="Q28" s="640" t="s">
        <v>152</v>
      </c>
      <c r="R28" s="640" t="s">
        <v>152</v>
      </c>
      <c r="S28" s="640" t="s">
        <v>152</v>
      </c>
      <c r="T28" s="649" t="s">
        <v>152</v>
      </c>
      <c r="U28" s="628"/>
      <c r="W28" s="628"/>
      <c r="X28" s="632"/>
      <c r="Y28" s="628"/>
      <c r="Z28" s="630"/>
      <c r="AA28" s="630"/>
      <c r="AB28" s="630"/>
      <c r="AC28" s="587"/>
      <c r="AD28" s="587"/>
      <c r="AE28" s="587"/>
      <c r="AF28" s="587"/>
      <c r="AG28" s="587"/>
      <c r="AH28" s="182"/>
      <c r="AI28" s="182"/>
      <c r="AJ28" s="182"/>
      <c r="AK28" s="182"/>
      <c r="AL28" s="182"/>
      <c r="AM28" s="182"/>
      <c r="AN28" s="182"/>
      <c r="AO28" s="182"/>
      <c r="AP28" s="628"/>
      <c r="AQ28" s="628"/>
    </row>
    <row r="29" spans="2:43" ht="15" customHeight="1" x14ac:dyDescent="0.15">
      <c r="B29" s="647"/>
      <c r="C29" s="632">
        <v>11</v>
      </c>
      <c r="D29" s="648"/>
      <c r="E29" s="640" t="s">
        <v>152</v>
      </c>
      <c r="F29" s="640" t="s">
        <v>152</v>
      </c>
      <c r="G29" s="640" t="s">
        <v>152</v>
      </c>
      <c r="H29" s="641">
        <v>15778.6</v>
      </c>
      <c r="I29" s="590">
        <v>2625</v>
      </c>
      <c r="J29" s="590">
        <v>3150</v>
      </c>
      <c r="K29" s="590">
        <v>2929.0234293473477</v>
      </c>
      <c r="L29" s="590">
        <v>41208.199999999997</v>
      </c>
      <c r="M29" s="131">
        <v>1345.05</v>
      </c>
      <c r="N29" s="131">
        <v>1961.4</v>
      </c>
      <c r="O29" s="131">
        <v>1486.8022334485511</v>
      </c>
      <c r="P29" s="131">
        <v>304203.90000000002</v>
      </c>
      <c r="Q29" s="131">
        <v>1891.0500000000002</v>
      </c>
      <c r="R29" s="131">
        <v>2572.5</v>
      </c>
      <c r="S29" s="131">
        <v>2143.1855094339621</v>
      </c>
      <c r="T29" s="296">
        <v>13462.2</v>
      </c>
      <c r="U29" s="628"/>
      <c r="W29" s="628"/>
      <c r="X29" s="632"/>
      <c r="Y29" s="628"/>
      <c r="Z29" s="630"/>
      <c r="AA29" s="630"/>
      <c r="AB29" s="630"/>
      <c r="AC29" s="587"/>
      <c r="AD29" s="587"/>
      <c r="AE29" s="587"/>
      <c r="AF29" s="587"/>
      <c r="AG29" s="587"/>
      <c r="AH29" s="182"/>
      <c r="AI29" s="182"/>
      <c r="AJ29" s="182"/>
      <c r="AK29" s="182"/>
      <c r="AL29" s="182"/>
      <c r="AM29" s="182"/>
      <c r="AN29" s="182"/>
      <c r="AO29" s="182"/>
      <c r="AP29" s="628"/>
      <c r="AQ29" s="628"/>
    </row>
    <row r="30" spans="2:43" ht="15" customHeight="1" x14ac:dyDescent="0.15">
      <c r="B30" s="647"/>
      <c r="C30" s="632">
        <v>12</v>
      </c>
      <c r="D30" s="648"/>
      <c r="E30" s="640" t="s">
        <v>152</v>
      </c>
      <c r="F30" s="640" t="s">
        <v>152</v>
      </c>
      <c r="G30" s="640" t="s">
        <v>152</v>
      </c>
      <c r="H30" s="641">
        <v>21908</v>
      </c>
      <c r="I30" s="590">
        <v>2541</v>
      </c>
      <c r="J30" s="590">
        <v>3360</v>
      </c>
      <c r="K30" s="590">
        <v>3021.0914035021369</v>
      </c>
      <c r="L30" s="590">
        <v>62728</v>
      </c>
      <c r="M30" s="131">
        <v>1627.5</v>
      </c>
      <c r="N30" s="131">
        <v>1627.5</v>
      </c>
      <c r="O30" s="131">
        <v>1627.5</v>
      </c>
      <c r="P30" s="131">
        <v>302039.59999999998</v>
      </c>
      <c r="Q30" s="131">
        <v>1945.65</v>
      </c>
      <c r="R30" s="131">
        <v>2520</v>
      </c>
      <c r="S30" s="131">
        <v>2276.7346897346574</v>
      </c>
      <c r="T30" s="296">
        <v>17172.2</v>
      </c>
      <c r="U30" s="628"/>
      <c r="W30" s="628"/>
      <c r="X30" s="632"/>
      <c r="Y30" s="628"/>
      <c r="Z30" s="630"/>
      <c r="AA30" s="630"/>
      <c r="AB30" s="630"/>
      <c r="AC30" s="642"/>
      <c r="AD30" s="587"/>
      <c r="AE30" s="587"/>
      <c r="AF30" s="587"/>
      <c r="AG30" s="587"/>
      <c r="AH30" s="182"/>
      <c r="AI30" s="182"/>
      <c r="AJ30" s="182"/>
      <c r="AK30" s="182"/>
      <c r="AL30" s="254"/>
      <c r="AM30" s="254"/>
      <c r="AN30" s="254"/>
      <c r="AO30" s="182"/>
      <c r="AP30" s="628"/>
      <c r="AQ30" s="628"/>
    </row>
    <row r="31" spans="2:43" ht="15" customHeight="1" x14ac:dyDescent="0.15">
      <c r="B31" s="647" t="s">
        <v>377</v>
      </c>
      <c r="C31" s="632">
        <v>1</v>
      </c>
      <c r="D31" s="648" t="s">
        <v>385</v>
      </c>
      <c r="E31" s="640" t="s">
        <v>152</v>
      </c>
      <c r="F31" s="640" t="s">
        <v>152</v>
      </c>
      <c r="G31" s="640" t="s">
        <v>152</v>
      </c>
      <c r="H31" s="641">
        <v>8019</v>
      </c>
      <c r="I31" s="590">
        <v>2563.7849999999999</v>
      </c>
      <c r="J31" s="590">
        <v>3150</v>
      </c>
      <c r="K31" s="590">
        <v>2920.0361073090608</v>
      </c>
      <c r="L31" s="590">
        <v>68530.8</v>
      </c>
      <c r="M31" s="131">
        <v>1627.5</v>
      </c>
      <c r="N31" s="131">
        <v>1627.5</v>
      </c>
      <c r="O31" s="131">
        <v>1627.5</v>
      </c>
      <c r="P31" s="131">
        <v>208146.5</v>
      </c>
      <c r="Q31" s="131">
        <v>1995</v>
      </c>
      <c r="R31" s="131">
        <v>2437.0500000000002</v>
      </c>
      <c r="S31" s="131">
        <v>2242.8395706487513</v>
      </c>
      <c r="T31" s="296">
        <v>22155.200000000001</v>
      </c>
      <c r="U31" s="628"/>
      <c r="W31" s="628"/>
      <c r="X31" s="632"/>
      <c r="Y31" s="628"/>
      <c r="Z31" s="630"/>
      <c r="AA31" s="630"/>
      <c r="AB31" s="630"/>
      <c r="AC31" s="642"/>
      <c r="AD31" s="587"/>
      <c r="AE31" s="587"/>
      <c r="AF31" s="587"/>
      <c r="AG31" s="587"/>
      <c r="AH31" s="182"/>
      <c r="AI31" s="182"/>
      <c r="AJ31" s="182"/>
      <c r="AK31" s="182"/>
      <c r="AL31" s="254"/>
      <c r="AM31" s="254"/>
      <c r="AN31" s="254"/>
      <c r="AO31" s="182"/>
      <c r="AP31" s="628"/>
      <c r="AQ31" s="628"/>
    </row>
    <row r="32" spans="2:43" ht="15" customHeight="1" x14ac:dyDescent="0.15">
      <c r="B32" s="647"/>
      <c r="C32" s="632">
        <v>2</v>
      </c>
      <c r="D32" s="648"/>
      <c r="E32" s="640" t="s">
        <v>152</v>
      </c>
      <c r="F32" s="640" t="s">
        <v>152</v>
      </c>
      <c r="G32" s="640" t="s">
        <v>152</v>
      </c>
      <c r="H32" s="641">
        <v>11651</v>
      </c>
      <c r="I32" s="590">
        <v>2404.5</v>
      </c>
      <c r="J32" s="590">
        <v>3150</v>
      </c>
      <c r="K32" s="590">
        <v>2903.9396635628059</v>
      </c>
      <c r="L32" s="590">
        <v>51517.100000000006</v>
      </c>
      <c r="M32" s="131">
        <v>1554</v>
      </c>
      <c r="N32" s="131">
        <v>1554</v>
      </c>
      <c r="O32" s="131">
        <v>1554</v>
      </c>
      <c r="P32" s="131">
        <v>234706.9</v>
      </c>
      <c r="Q32" s="131">
        <v>2205</v>
      </c>
      <c r="R32" s="131">
        <v>2205</v>
      </c>
      <c r="S32" s="131">
        <v>2205</v>
      </c>
      <c r="T32" s="296">
        <v>43389.599999999999</v>
      </c>
      <c r="U32" s="628"/>
      <c r="W32" s="628"/>
      <c r="X32" s="632"/>
      <c r="Y32" s="628"/>
      <c r="Z32" s="630"/>
      <c r="AA32" s="630"/>
      <c r="AB32" s="630"/>
      <c r="AC32" s="642"/>
      <c r="AD32" s="587"/>
      <c r="AE32" s="587"/>
      <c r="AF32" s="587"/>
      <c r="AG32" s="587"/>
      <c r="AH32" s="182"/>
      <c r="AI32" s="182"/>
      <c r="AJ32" s="182"/>
      <c r="AK32" s="182"/>
      <c r="AL32" s="254"/>
      <c r="AM32" s="254"/>
      <c r="AN32" s="254"/>
      <c r="AO32" s="182"/>
      <c r="AP32" s="628"/>
      <c r="AQ32" s="628"/>
    </row>
    <row r="33" spans="2:43" ht="15" customHeight="1" x14ac:dyDescent="0.15">
      <c r="B33" s="647"/>
      <c r="C33" s="632">
        <v>3</v>
      </c>
      <c r="D33" s="648"/>
      <c r="E33" s="640" t="s">
        <v>152</v>
      </c>
      <c r="F33" s="640" t="s">
        <v>152</v>
      </c>
      <c r="G33" s="640" t="s">
        <v>152</v>
      </c>
      <c r="H33" s="641">
        <v>12156</v>
      </c>
      <c r="I33" s="590">
        <v>2573.5500000000002</v>
      </c>
      <c r="J33" s="590">
        <v>3150</v>
      </c>
      <c r="K33" s="590">
        <v>2999.6619426555649</v>
      </c>
      <c r="L33" s="590">
        <v>47860.399999999994</v>
      </c>
      <c r="M33" s="131">
        <v>1554</v>
      </c>
      <c r="N33" s="131">
        <v>1554</v>
      </c>
      <c r="O33" s="131">
        <v>1554</v>
      </c>
      <c r="P33" s="131">
        <v>277669.59999999998</v>
      </c>
      <c r="Q33" s="131">
        <v>1890</v>
      </c>
      <c r="R33" s="131">
        <v>2572.5</v>
      </c>
      <c r="S33" s="131">
        <v>2231.1990122503034</v>
      </c>
      <c r="T33" s="296">
        <v>20969.3</v>
      </c>
      <c r="U33" s="628"/>
      <c r="W33" s="628"/>
      <c r="X33" s="632"/>
      <c r="Y33" s="628"/>
      <c r="Z33" s="630"/>
      <c r="AA33" s="630"/>
      <c r="AB33" s="630"/>
      <c r="AC33" s="642"/>
      <c r="AD33" s="587"/>
      <c r="AE33" s="587"/>
      <c r="AF33" s="587"/>
      <c r="AG33" s="587"/>
      <c r="AH33" s="182"/>
      <c r="AI33" s="182"/>
      <c r="AJ33" s="182"/>
      <c r="AK33" s="182"/>
      <c r="AL33" s="254"/>
      <c r="AM33" s="254"/>
      <c r="AN33" s="254"/>
      <c r="AO33" s="182"/>
      <c r="AP33" s="628"/>
      <c r="AQ33" s="628"/>
    </row>
    <row r="34" spans="2:43" ht="15" customHeight="1" x14ac:dyDescent="0.15">
      <c r="B34" s="647"/>
      <c r="C34" s="632">
        <v>4</v>
      </c>
      <c r="D34" s="648"/>
      <c r="E34" s="640" t="s">
        <v>152</v>
      </c>
      <c r="F34" s="640" t="s">
        <v>152</v>
      </c>
      <c r="G34" s="640" t="s">
        <v>152</v>
      </c>
      <c r="H34" s="641">
        <v>13030</v>
      </c>
      <c r="I34" s="590">
        <v>2484</v>
      </c>
      <c r="J34" s="590">
        <v>3240</v>
      </c>
      <c r="K34" s="590">
        <v>2955.0535714285711</v>
      </c>
      <c r="L34" s="587">
        <v>48433</v>
      </c>
      <c r="M34" s="228">
        <v>0</v>
      </c>
      <c r="N34" s="228">
        <v>0</v>
      </c>
      <c r="O34" s="228">
        <v>0</v>
      </c>
      <c r="P34" s="228">
        <v>0</v>
      </c>
      <c r="Q34" s="228">
        <v>0</v>
      </c>
      <c r="R34" s="228">
        <v>0</v>
      </c>
      <c r="S34" s="228">
        <v>0</v>
      </c>
      <c r="T34" s="228">
        <v>0</v>
      </c>
      <c r="U34" s="628"/>
      <c r="W34" s="628"/>
      <c r="X34" s="632"/>
      <c r="Y34" s="628"/>
      <c r="Z34" s="630"/>
      <c r="AA34" s="630"/>
      <c r="AB34" s="630"/>
      <c r="AC34" s="642"/>
      <c r="AD34" s="587"/>
      <c r="AE34" s="587"/>
      <c r="AF34" s="587"/>
      <c r="AG34" s="587"/>
      <c r="AH34" s="182"/>
      <c r="AI34" s="182"/>
      <c r="AJ34" s="182"/>
      <c r="AK34" s="182"/>
      <c r="AL34" s="254"/>
      <c r="AM34" s="254"/>
      <c r="AN34" s="254"/>
      <c r="AO34" s="182"/>
      <c r="AP34" s="628"/>
      <c r="AQ34" s="628"/>
    </row>
    <row r="35" spans="2:43" ht="15" customHeight="1" x14ac:dyDescent="0.15">
      <c r="B35" s="652"/>
      <c r="C35" s="635">
        <v>5</v>
      </c>
      <c r="D35" s="653"/>
      <c r="E35" s="645" t="s">
        <v>152</v>
      </c>
      <c r="F35" s="645" t="s">
        <v>152</v>
      </c>
      <c r="G35" s="645" t="s">
        <v>152</v>
      </c>
      <c r="H35" s="646">
        <v>9420</v>
      </c>
      <c r="I35" s="594">
        <v>2536.92</v>
      </c>
      <c r="J35" s="594">
        <v>3186</v>
      </c>
      <c r="K35" s="594">
        <v>2959.0937983479735</v>
      </c>
      <c r="L35" s="594">
        <v>54093.1</v>
      </c>
      <c r="M35" s="256">
        <v>0</v>
      </c>
      <c r="N35" s="256">
        <v>0</v>
      </c>
      <c r="O35" s="256">
        <v>0</v>
      </c>
      <c r="P35" s="256">
        <v>0</v>
      </c>
      <c r="Q35" s="256">
        <v>0</v>
      </c>
      <c r="R35" s="256">
        <v>0</v>
      </c>
      <c r="S35" s="256">
        <v>0</v>
      </c>
      <c r="T35" s="257">
        <v>0</v>
      </c>
      <c r="U35" s="628"/>
      <c r="W35" s="628"/>
      <c r="X35" s="628"/>
      <c r="Y35" s="628"/>
      <c r="Z35" s="630"/>
      <c r="AA35" s="630"/>
      <c r="AB35" s="630"/>
      <c r="AC35" s="642"/>
      <c r="AD35" s="642"/>
      <c r="AE35" s="642"/>
      <c r="AF35" s="628"/>
      <c r="AG35" s="642"/>
      <c r="AH35" s="654"/>
      <c r="AI35" s="654"/>
      <c r="AJ35" s="628"/>
      <c r="AK35" s="654"/>
      <c r="AL35" s="628"/>
      <c r="AM35" s="654"/>
      <c r="AN35" s="628"/>
      <c r="AO35" s="654"/>
      <c r="AP35" s="628"/>
      <c r="AQ35" s="628"/>
    </row>
    <row r="36" spans="2:43" ht="15" customHeight="1" x14ac:dyDescent="0.15">
      <c r="B36" s="604" t="s">
        <v>392</v>
      </c>
      <c r="C36" s="627" t="s">
        <v>394</v>
      </c>
      <c r="U36" s="628"/>
      <c r="W36" s="628"/>
      <c r="X36" s="628"/>
      <c r="Y36" s="628"/>
      <c r="Z36" s="628"/>
      <c r="AA36" s="628"/>
      <c r="AB36" s="628"/>
      <c r="AC36" s="628"/>
      <c r="AD36" s="628"/>
      <c r="AE36" s="628"/>
      <c r="AF36" s="628"/>
      <c r="AG36" s="628"/>
      <c r="AH36" s="628"/>
      <c r="AI36" s="628"/>
      <c r="AJ36" s="628"/>
      <c r="AK36" s="628"/>
      <c r="AL36" s="628"/>
      <c r="AM36" s="628"/>
      <c r="AN36" s="628"/>
      <c r="AO36" s="628"/>
      <c r="AP36" s="628"/>
      <c r="AQ36" s="628"/>
    </row>
    <row r="37" spans="2:43" ht="15" customHeight="1" x14ac:dyDescent="0.15">
      <c r="B37" s="605">
        <v>2</v>
      </c>
      <c r="C37" s="136" t="s">
        <v>403</v>
      </c>
      <c r="O37" s="628"/>
      <c r="P37" s="628"/>
      <c r="Q37" s="628"/>
      <c r="R37" s="628"/>
      <c r="S37" s="628"/>
      <c r="T37" s="628"/>
      <c r="U37" s="628"/>
      <c r="W37" s="628"/>
      <c r="X37" s="628"/>
      <c r="Y37" s="628"/>
      <c r="Z37" s="628"/>
      <c r="AA37" s="628"/>
      <c r="AB37" s="628"/>
      <c r="AC37" s="628"/>
      <c r="AD37" s="628"/>
      <c r="AE37" s="628"/>
      <c r="AF37" s="628"/>
      <c r="AG37" s="628"/>
      <c r="AH37" s="628"/>
      <c r="AI37" s="628"/>
      <c r="AJ37" s="628"/>
      <c r="AK37" s="628"/>
      <c r="AL37" s="628"/>
      <c r="AM37" s="628"/>
      <c r="AN37" s="628"/>
      <c r="AO37" s="628"/>
      <c r="AP37" s="628"/>
      <c r="AQ37" s="628"/>
    </row>
    <row r="38" spans="2:43" ht="12.75" customHeight="1" x14ac:dyDescent="0.15">
      <c r="B38" s="287"/>
      <c r="C38" s="136"/>
      <c r="H38" s="655"/>
      <c r="I38" s="587"/>
      <c r="J38" s="587"/>
      <c r="K38" s="587"/>
      <c r="L38" s="587"/>
      <c r="M38" s="262"/>
      <c r="N38" s="262"/>
      <c r="O38" s="262"/>
      <c r="P38" s="262"/>
      <c r="Q38" s="182"/>
      <c r="R38" s="182"/>
      <c r="S38" s="182"/>
      <c r="T38" s="182"/>
      <c r="U38" s="628"/>
      <c r="W38" s="628"/>
      <c r="X38" s="628"/>
      <c r="Y38" s="628"/>
      <c r="Z38" s="628"/>
      <c r="AA38" s="628"/>
      <c r="AB38" s="628"/>
      <c r="AC38" s="628"/>
      <c r="AD38" s="628"/>
      <c r="AE38" s="628"/>
      <c r="AF38" s="628"/>
      <c r="AG38" s="628"/>
      <c r="AH38" s="628"/>
      <c r="AI38" s="628"/>
      <c r="AJ38" s="628"/>
      <c r="AK38" s="628"/>
      <c r="AL38" s="628"/>
      <c r="AM38" s="628"/>
      <c r="AN38" s="628"/>
      <c r="AO38" s="628"/>
      <c r="AP38" s="628"/>
      <c r="AQ38" s="628"/>
    </row>
    <row r="39" spans="2:43" x14ac:dyDescent="0.15">
      <c r="H39" s="642"/>
      <c r="I39" s="587"/>
      <c r="J39" s="587"/>
      <c r="K39" s="587"/>
      <c r="L39" s="587"/>
      <c r="M39" s="182"/>
      <c r="N39" s="182"/>
      <c r="O39" s="182"/>
      <c r="P39" s="182"/>
      <c r="Q39" s="182"/>
      <c r="R39" s="182"/>
      <c r="S39" s="182"/>
      <c r="T39" s="182"/>
      <c r="U39" s="628"/>
      <c r="W39" s="628"/>
      <c r="X39" s="628"/>
      <c r="Y39" s="628"/>
      <c r="Z39" s="628"/>
      <c r="AA39" s="628"/>
      <c r="AB39" s="628"/>
      <c r="AC39" s="628"/>
      <c r="AD39" s="628"/>
      <c r="AE39" s="628"/>
      <c r="AF39" s="628"/>
      <c r="AG39" s="628"/>
      <c r="AH39" s="628"/>
      <c r="AI39" s="628"/>
      <c r="AJ39" s="628"/>
      <c r="AK39" s="628"/>
      <c r="AL39" s="628"/>
      <c r="AM39" s="628"/>
      <c r="AN39" s="628"/>
      <c r="AO39" s="628"/>
      <c r="AP39" s="628"/>
      <c r="AQ39" s="628"/>
    </row>
    <row r="40" spans="2:43" x14ac:dyDescent="0.15">
      <c r="H40" s="655"/>
      <c r="I40" s="587"/>
      <c r="J40" s="587"/>
      <c r="K40" s="587"/>
      <c r="L40" s="587"/>
      <c r="M40" s="642"/>
      <c r="N40" s="642"/>
      <c r="O40" s="642"/>
      <c r="P40" s="655"/>
      <c r="Q40" s="182"/>
      <c r="R40" s="182"/>
      <c r="S40" s="182"/>
      <c r="T40" s="182"/>
      <c r="W40" s="628"/>
      <c r="X40" s="628"/>
      <c r="Y40" s="628"/>
      <c r="Z40" s="628"/>
      <c r="AA40" s="628"/>
      <c r="AB40" s="628"/>
      <c r="AC40" s="628"/>
      <c r="AD40" s="628"/>
      <c r="AE40" s="628"/>
      <c r="AF40" s="628"/>
      <c r="AG40" s="628"/>
      <c r="AH40" s="628"/>
      <c r="AI40" s="628"/>
      <c r="AJ40" s="628"/>
      <c r="AK40" s="628"/>
      <c r="AL40" s="628"/>
      <c r="AM40" s="628"/>
      <c r="AN40" s="628"/>
      <c r="AO40" s="628"/>
      <c r="AP40" s="628"/>
      <c r="AQ40" s="628"/>
    </row>
    <row r="41" spans="2:43" x14ac:dyDescent="0.15">
      <c r="H41" s="642"/>
      <c r="I41" s="628"/>
      <c r="J41" s="628"/>
      <c r="K41" s="628"/>
      <c r="L41" s="628"/>
      <c r="M41" s="642"/>
      <c r="N41" s="642"/>
      <c r="O41" s="642"/>
      <c r="P41" s="628"/>
      <c r="Q41" s="628"/>
      <c r="R41" s="628"/>
      <c r="S41" s="628"/>
      <c r="T41" s="628"/>
      <c r="W41" s="628"/>
      <c r="X41" s="628"/>
      <c r="Y41" s="628"/>
      <c r="Z41" s="628"/>
      <c r="AA41" s="628"/>
      <c r="AB41" s="628"/>
      <c r="AC41" s="628"/>
      <c r="AD41" s="628"/>
      <c r="AE41" s="628"/>
      <c r="AF41" s="628"/>
      <c r="AG41" s="628"/>
      <c r="AH41" s="628"/>
      <c r="AI41" s="628"/>
      <c r="AJ41" s="628"/>
      <c r="AK41" s="628"/>
      <c r="AL41" s="628"/>
      <c r="AM41" s="628"/>
      <c r="AN41" s="628"/>
      <c r="AO41" s="628"/>
      <c r="AP41" s="628"/>
      <c r="AQ41" s="628"/>
    </row>
    <row r="42" spans="2:43" x14ac:dyDescent="0.15">
      <c r="H42" s="628"/>
      <c r="I42" s="628"/>
      <c r="J42" s="628"/>
      <c r="K42" s="628"/>
      <c r="L42" s="628"/>
      <c r="M42" s="628"/>
      <c r="N42" s="628"/>
      <c r="O42" s="628"/>
      <c r="P42" s="628"/>
      <c r="Q42" s="628"/>
      <c r="R42" s="628"/>
      <c r="S42" s="628"/>
      <c r="T42" s="628"/>
      <c r="W42" s="628"/>
      <c r="X42" s="628"/>
      <c r="Y42" s="628"/>
      <c r="Z42" s="628"/>
      <c r="AA42" s="628"/>
      <c r="AB42" s="628"/>
      <c r="AC42" s="628"/>
      <c r="AD42" s="628"/>
      <c r="AE42" s="628"/>
      <c r="AF42" s="628"/>
      <c r="AG42" s="628"/>
      <c r="AH42" s="628"/>
      <c r="AI42" s="628"/>
      <c r="AJ42" s="628"/>
      <c r="AK42" s="628"/>
      <c r="AL42" s="628"/>
      <c r="AM42" s="628"/>
      <c r="AN42" s="628"/>
      <c r="AO42" s="628"/>
      <c r="AP42" s="628"/>
      <c r="AQ42" s="628"/>
    </row>
    <row r="43" spans="2:43" x14ac:dyDescent="0.15">
      <c r="W43" s="628"/>
      <c r="X43" s="628"/>
      <c r="Y43" s="628"/>
      <c r="Z43" s="628"/>
      <c r="AA43" s="628"/>
      <c r="AB43" s="628"/>
      <c r="AC43" s="628"/>
      <c r="AD43" s="628"/>
      <c r="AE43" s="628"/>
      <c r="AF43" s="628"/>
      <c r="AG43" s="628"/>
      <c r="AH43" s="628"/>
      <c r="AI43" s="628"/>
      <c r="AJ43" s="628"/>
      <c r="AK43" s="628"/>
      <c r="AL43" s="628"/>
      <c r="AM43" s="628"/>
      <c r="AN43" s="628"/>
      <c r="AO43" s="628"/>
      <c r="AP43" s="628"/>
      <c r="AQ43" s="628"/>
    </row>
    <row r="44" spans="2:43" x14ac:dyDescent="0.15">
      <c r="W44" s="628"/>
      <c r="X44" s="628"/>
      <c r="Y44" s="628"/>
      <c r="Z44" s="628"/>
      <c r="AA44" s="628"/>
      <c r="AB44" s="628"/>
      <c r="AC44" s="628"/>
      <c r="AD44" s="628"/>
      <c r="AE44" s="628"/>
      <c r="AF44" s="628"/>
      <c r="AG44" s="628"/>
      <c r="AH44" s="628"/>
      <c r="AI44" s="628"/>
      <c r="AJ44" s="628"/>
      <c r="AK44" s="628"/>
      <c r="AL44" s="628"/>
      <c r="AM44" s="628"/>
      <c r="AN44" s="628"/>
      <c r="AO44" s="628"/>
      <c r="AP44" s="628"/>
      <c r="AQ44" s="628"/>
    </row>
    <row r="45" spans="2:43" x14ac:dyDescent="0.15">
      <c r="W45" s="628"/>
      <c r="X45" s="628"/>
      <c r="Y45" s="628"/>
      <c r="Z45" s="628"/>
      <c r="AA45" s="628"/>
      <c r="AB45" s="628"/>
      <c r="AC45" s="628"/>
      <c r="AD45" s="628"/>
      <c r="AE45" s="628"/>
      <c r="AF45" s="628"/>
      <c r="AG45" s="628"/>
      <c r="AH45" s="628"/>
      <c r="AI45" s="628"/>
      <c r="AJ45" s="628"/>
      <c r="AK45" s="628"/>
      <c r="AL45" s="628"/>
      <c r="AM45" s="628"/>
      <c r="AN45" s="628"/>
      <c r="AO45" s="628"/>
      <c r="AP45" s="628"/>
      <c r="AQ45" s="628"/>
    </row>
    <row r="46" spans="2:43" x14ac:dyDescent="0.15">
      <c r="W46" s="628"/>
      <c r="X46" s="628"/>
      <c r="Y46" s="628"/>
      <c r="Z46" s="628"/>
      <c r="AA46" s="628"/>
      <c r="AB46" s="628"/>
      <c r="AC46" s="628"/>
      <c r="AD46" s="628"/>
      <c r="AE46" s="628"/>
      <c r="AF46" s="628"/>
      <c r="AG46" s="628"/>
      <c r="AH46" s="628"/>
      <c r="AI46" s="628"/>
      <c r="AJ46" s="628"/>
      <c r="AK46" s="628"/>
      <c r="AL46" s="628"/>
      <c r="AM46" s="628"/>
      <c r="AN46" s="628"/>
      <c r="AO46" s="628"/>
      <c r="AP46" s="628"/>
      <c r="AQ46" s="628"/>
    </row>
    <row r="47" spans="2:43" x14ac:dyDescent="0.15">
      <c r="W47" s="628"/>
      <c r="X47" s="628"/>
      <c r="Y47" s="628"/>
      <c r="Z47" s="628"/>
      <c r="AA47" s="628"/>
      <c r="AB47" s="628"/>
      <c r="AC47" s="628"/>
      <c r="AD47" s="628"/>
      <c r="AE47" s="628"/>
      <c r="AF47" s="628"/>
      <c r="AG47" s="628"/>
      <c r="AH47" s="628"/>
      <c r="AI47" s="628"/>
      <c r="AJ47" s="628"/>
      <c r="AK47" s="628"/>
      <c r="AL47" s="628"/>
      <c r="AM47" s="628"/>
      <c r="AN47" s="628"/>
      <c r="AO47" s="628"/>
      <c r="AP47" s="628"/>
      <c r="AQ47" s="628"/>
    </row>
  </sheetData>
  <mergeCells count="16">
    <mergeCell ref="E6:H6"/>
    <mergeCell ref="I6:L6"/>
    <mergeCell ref="M6:P6"/>
    <mergeCell ref="Q6:T6"/>
    <mergeCell ref="Z6:AC6"/>
    <mergeCell ref="AD6:AG6"/>
    <mergeCell ref="AH6:AK6"/>
    <mergeCell ref="AL6:AO6"/>
    <mergeCell ref="E7:H7"/>
    <mergeCell ref="I7:L7"/>
    <mergeCell ref="M7:P7"/>
    <mergeCell ref="Q7:T7"/>
    <mergeCell ref="Z7:AC7"/>
    <mergeCell ref="AD7:AG7"/>
    <mergeCell ref="AH7:AK7"/>
    <mergeCell ref="AL7:AO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63"/>
  <sheetViews>
    <sheetView zoomScaleNormal="100" workbookViewId="0"/>
  </sheetViews>
  <sheetFormatPr defaultColWidth="7.5" defaultRowHeight="12" x14ac:dyDescent="0.15"/>
  <cols>
    <col min="1" max="1" width="0.875" style="136" customWidth="1"/>
    <col min="2" max="2" width="6.375" style="136" customWidth="1"/>
    <col min="3" max="3" width="2.875" style="136" customWidth="1"/>
    <col min="4" max="4" width="5.375" style="136" customWidth="1"/>
    <col min="5" max="5" width="5.25" style="136" customWidth="1"/>
    <col min="6" max="7" width="5.875" style="136" customWidth="1"/>
    <col min="8" max="8" width="7.875" style="136" customWidth="1"/>
    <col min="9" max="9" width="5.5" style="136" customWidth="1"/>
    <col min="10" max="11" width="5.875" style="136" customWidth="1"/>
    <col min="12" max="12" width="7.375" style="136" customWidth="1"/>
    <col min="13" max="13" width="5" style="136" customWidth="1"/>
    <col min="14" max="14" width="6" style="136" customWidth="1"/>
    <col min="15" max="15" width="5.875" style="136" customWidth="1"/>
    <col min="16" max="16" width="7.125" style="136" customWidth="1"/>
    <col min="17" max="17" width="5.375" style="136" customWidth="1"/>
    <col min="18" max="19" width="5.875" style="136" customWidth="1"/>
    <col min="20" max="20" width="7.375" style="136" customWidth="1"/>
    <col min="21" max="21" width="5.125" style="136" customWidth="1"/>
    <col min="22" max="23" width="5.875" style="136" customWidth="1"/>
    <col min="24" max="24" width="8.75" style="136" customWidth="1"/>
    <col min="25" max="16384" width="7.5" style="136"/>
  </cols>
  <sheetData>
    <row r="1" spans="2:51" ht="6.75" customHeight="1" x14ac:dyDescent="0.15"/>
    <row r="2" spans="2:51" ht="6" customHeight="1" x14ac:dyDescent="0.15"/>
    <row r="3" spans="2:51" x14ac:dyDescent="0.15">
      <c r="B3" s="136" t="s">
        <v>404</v>
      </c>
    </row>
    <row r="4" spans="2:51" x14ac:dyDescent="0.15">
      <c r="X4" s="138" t="s">
        <v>227</v>
      </c>
    </row>
    <row r="5" spans="2:51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</row>
    <row r="6" spans="2:51" ht="13.5" x14ac:dyDescent="0.15">
      <c r="B6" s="140"/>
      <c r="C6" s="172" t="s">
        <v>90</v>
      </c>
      <c r="D6" s="245"/>
      <c r="E6" s="183" t="s">
        <v>315</v>
      </c>
      <c r="H6" s="156"/>
      <c r="I6" s="135" t="s">
        <v>317</v>
      </c>
      <c r="L6" s="156"/>
      <c r="M6" s="656" t="s">
        <v>318</v>
      </c>
      <c r="P6" s="156"/>
      <c r="Q6" s="135" t="s">
        <v>319</v>
      </c>
      <c r="R6" s="135"/>
      <c r="S6" s="135"/>
      <c r="T6" s="156"/>
      <c r="U6" s="135" t="s">
        <v>321</v>
      </c>
      <c r="V6" s="135"/>
      <c r="W6" s="135"/>
      <c r="X6" s="160"/>
      <c r="Z6" s="313"/>
      <c r="AA6" s="313"/>
    </row>
    <row r="7" spans="2:51" ht="13.5" x14ac:dyDescent="0.15">
      <c r="B7" s="159"/>
      <c r="C7" s="150"/>
      <c r="D7" s="166"/>
      <c r="E7" s="159"/>
      <c r="F7" s="135"/>
      <c r="G7" s="135"/>
      <c r="H7" s="135"/>
      <c r="I7" s="340"/>
      <c r="J7" s="341"/>
      <c r="K7" s="341"/>
      <c r="L7" s="341"/>
      <c r="M7" s="340"/>
      <c r="N7" s="341"/>
      <c r="O7" s="341"/>
      <c r="P7" s="341"/>
      <c r="Q7" s="340"/>
      <c r="R7" s="341"/>
      <c r="S7" s="341"/>
      <c r="T7" s="341"/>
      <c r="U7" s="340"/>
      <c r="V7" s="341"/>
      <c r="W7" s="341"/>
      <c r="X7" s="343"/>
      <c r="Z7" s="183"/>
      <c r="AA7" s="183"/>
    </row>
    <row r="8" spans="2:51" ht="13.5" x14ac:dyDescent="0.15">
      <c r="B8" s="571" t="s">
        <v>320</v>
      </c>
      <c r="C8" s="572"/>
      <c r="D8" s="573"/>
      <c r="E8" s="172" t="s">
        <v>97</v>
      </c>
      <c r="F8" s="149" t="s">
        <v>98</v>
      </c>
      <c r="G8" s="155" t="s">
        <v>99</v>
      </c>
      <c r="H8" s="149" t="s">
        <v>100</v>
      </c>
      <c r="I8" s="172" t="s">
        <v>97</v>
      </c>
      <c r="J8" s="149" t="s">
        <v>98</v>
      </c>
      <c r="K8" s="155" t="s">
        <v>99</v>
      </c>
      <c r="L8" s="149" t="s">
        <v>100</v>
      </c>
      <c r="M8" s="172" t="s">
        <v>97</v>
      </c>
      <c r="N8" s="149" t="s">
        <v>98</v>
      </c>
      <c r="O8" s="155" t="s">
        <v>99</v>
      </c>
      <c r="P8" s="149" t="s">
        <v>100</v>
      </c>
      <c r="Q8" s="172" t="s">
        <v>97</v>
      </c>
      <c r="R8" s="149" t="s">
        <v>98</v>
      </c>
      <c r="S8" s="155" t="s">
        <v>99</v>
      </c>
      <c r="T8" s="149" t="s">
        <v>100</v>
      </c>
      <c r="U8" s="172" t="s">
        <v>97</v>
      </c>
      <c r="V8" s="149" t="s">
        <v>98</v>
      </c>
      <c r="W8" s="155" t="s">
        <v>99</v>
      </c>
      <c r="X8" s="149" t="s">
        <v>100</v>
      </c>
      <c r="Z8" s="183"/>
      <c r="AA8" s="183"/>
    </row>
    <row r="9" spans="2:51" ht="13.5" x14ac:dyDescent="0.15">
      <c r="B9" s="150"/>
      <c r="C9" s="151"/>
      <c r="D9" s="151"/>
      <c r="E9" s="152"/>
      <c r="F9" s="153"/>
      <c r="G9" s="154" t="s">
        <v>101</v>
      </c>
      <c r="H9" s="153"/>
      <c r="I9" s="152"/>
      <c r="J9" s="153"/>
      <c r="K9" s="154" t="s">
        <v>101</v>
      </c>
      <c r="L9" s="153"/>
      <c r="M9" s="152"/>
      <c r="N9" s="153"/>
      <c r="O9" s="154" t="s">
        <v>101</v>
      </c>
      <c r="P9" s="153"/>
      <c r="Q9" s="152"/>
      <c r="R9" s="153"/>
      <c r="S9" s="154" t="s">
        <v>101</v>
      </c>
      <c r="T9" s="153"/>
      <c r="U9" s="152"/>
      <c r="V9" s="153"/>
      <c r="W9" s="154" t="s">
        <v>101</v>
      </c>
      <c r="X9" s="153"/>
      <c r="Z9" s="183"/>
      <c r="AA9" s="183"/>
    </row>
    <row r="10" spans="2:51" ht="13.5" x14ac:dyDescent="0.15">
      <c r="B10" s="140" t="s">
        <v>0</v>
      </c>
      <c r="C10" s="158">
        <v>23</v>
      </c>
      <c r="D10" s="158" t="s">
        <v>1</v>
      </c>
      <c r="E10" s="172" t="s">
        <v>269</v>
      </c>
      <c r="F10" s="172" t="s">
        <v>269</v>
      </c>
      <c r="G10" s="172" t="s">
        <v>269</v>
      </c>
      <c r="H10" s="172" t="s">
        <v>269</v>
      </c>
      <c r="I10" s="172" t="s">
        <v>269</v>
      </c>
      <c r="J10" s="172" t="s">
        <v>269</v>
      </c>
      <c r="K10" s="172" t="s">
        <v>269</v>
      </c>
      <c r="L10" s="172" t="s">
        <v>269</v>
      </c>
      <c r="M10" s="172" t="s">
        <v>269</v>
      </c>
      <c r="N10" s="172" t="s">
        <v>269</v>
      </c>
      <c r="O10" s="172" t="s">
        <v>269</v>
      </c>
      <c r="P10" s="172" t="s">
        <v>269</v>
      </c>
      <c r="Q10" s="172" t="s">
        <v>269</v>
      </c>
      <c r="R10" s="172" t="s">
        <v>269</v>
      </c>
      <c r="S10" s="172" t="s">
        <v>269</v>
      </c>
      <c r="T10" s="172" t="s">
        <v>269</v>
      </c>
      <c r="U10" s="172" t="s">
        <v>269</v>
      </c>
      <c r="V10" s="172" t="s">
        <v>269</v>
      </c>
      <c r="W10" s="172" t="s">
        <v>269</v>
      </c>
      <c r="X10" s="149" t="s">
        <v>269</v>
      </c>
      <c r="Y10" s="135"/>
      <c r="Z10" s="183"/>
      <c r="AA10" s="183"/>
    </row>
    <row r="11" spans="2:51" x14ac:dyDescent="0.15">
      <c r="B11" s="159"/>
      <c r="C11" s="135">
        <v>24</v>
      </c>
      <c r="D11" s="135"/>
      <c r="E11" s="148" t="s">
        <v>269</v>
      </c>
      <c r="F11" s="249" t="s">
        <v>269</v>
      </c>
      <c r="G11" s="509">
        <v>0</v>
      </c>
      <c r="H11" s="249" t="s">
        <v>269</v>
      </c>
      <c r="I11" s="148" t="s">
        <v>269</v>
      </c>
      <c r="J11" s="249" t="s">
        <v>269</v>
      </c>
      <c r="K11" s="509">
        <v>0</v>
      </c>
      <c r="L11" s="249" t="s">
        <v>269</v>
      </c>
      <c r="M11" s="148" t="s">
        <v>269</v>
      </c>
      <c r="N11" s="249" t="s">
        <v>269</v>
      </c>
      <c r="O11" s="509">
        <v>0</v>
      </c>
      <c r="P11" s="249" t="s">
        <v>269</v>
      </c>
      <c r="Q11" s="148" t="s">
        <v>269</v>
      </c>
      <c r="R11" s="249" t="s">
        <v>269</v>
      </c>
      <c r="S11" s="509">
        <v>0</v>
      </c>
      <c r="T11" s="249" t="s">
        <v>269</v>
      </c>
      <c r="U11" s="148" t="s">
        <v>269</v>
      </c>
      <c r="V11" s="249" t="s">
        <v>269</v>
      </c>
      <c r="W11" s="509">
        <v>0</v>
      </c>
      <c r="X11" s="249" t="s">
        <v>269</v>
      </c>
      <c r="Y11" s="135"/>
    </row>
    <row r="12" spans="2:51" x14ac:dyDescent="0.15">
      <c r="B12" s="150"/>
      <c r="C12" s="151">
        <v>25</v>
      </c>
      <c r="D12" s="166"/>
      <c r="E12" s="256">
        <v>1018.5</v>
      </c>
      <c r="F12" s="256">
        <v>1260</v>
      </c>
      <c r="G12" s="256">
        <v>1107.0247811251968</v>
      </c>
      <c r="H12" s="256">
        <v>367325.80000000005</v>
      </c>
      <c r="I12" s="256">
        <v>2677.5</v>
      </c>
      <c r="J12" s="256">
        <v>3097.5</v>
      </c>
      <c r="K12" s="256">
        <v>2857.0516631467804</v>
      </c>
      <c r="L12" s="256">
        <v>3626.4</v>
      </c>
      <c r="M12" s="256">
        <v>1711.5</v>
      </c>
      <c r="N12" s="256">
        <v>2047.5</v>
      </c>
      <c r="O12" s="256">
        <v>1893.3761798310986</v>
      </c>
      <c r="P12" s="256">
        <v>55965.4</v>
      </c>
      <c r="Q12" s="256">
        <v>819</v>
      </c>
      <c r="R12" s="626">
        <v>1039.5</v>
      </c>
      <c r="S12" s="257">
        <v>917.54903699949307</v>
      </c>
      <c r="T12" s="256">
        <v>16477.800000000003</v>
      </c>
      <c r="U12" s="256">
        <v>577.5</v>
      </c>
      <c r="V12" s="256">
        <v>682.5</v>
      </c>
      <c r="W12" s="256">
        <v>618.96809767540128</v>
      </c>
      <c r="X12" s="257">
        <v>26779.3</v>
      </c>
      <c r="Y12" s="135"/>
    </row>
    <row r="13" spans="2:51" ht="11.1" customHeight="1" x14ac:dyDescent="0.15">
      <c r="B13" s="159"/>
      <c r="C13" s="135">
        <v>9</v>
      </c>
      <c r="D13" s="160"/>
      <c r="E13" s="228">
        <v>0</v>
      </c>
      <c r="F13" s="228">
        <v>0</v>
      </c>
      <c r="G13" s="228">
        <v>0</v>
      </c>
      <c r="H13" s="228">
        <v>0</v>
      </c>
      <c r="I13" s="228">
        <v>0</v>
      </c>
      <c r="J13" s="228">
        <v>0</v>
      </c>
      <c r="K13" s="228">
        <v>0</v>
      </c>
      <c r="L13" s="228">
        <v>0</v>
      </c>
      <c r="M13" s="228">
        <v>0</v>
      </c>
      <c r="N13" s="228">
        <v>0</v>
      </c>
      <c r="O13" s="228">
        <v>0</v>
      </c>
      <c r="P13" s="228">
        <v>0</v>
      </c>
      <c r="Q13" s="228">
        <v>0</v>
      </c>
      <c r="R13" s="228">
        <v>0</v>
      </c>
      <c r="S13" s="228">
        <v>0</v>
      </c>
      <c r="T13" s="228">
        <v>0</v>
      </c>
      <c r="U13" s="228">
        <v>0</v>
      </c>
      <c r="V13" s="228">
        <v>0</v>
      </c>
      <c r="W13" s="228">
        <v>0</v>
      </c>
      <c r="X13" s="253">
        <v>0</v>
      </c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</row>
    <row r="14" spans="2:51" ht="11.1" customHeight="1" x14ac:dyDescent="0.15">
      <c r="B14" s="159"/>
      <c r="C14" s="135">
        <v>10</v>
      </c>
      <c r="D14" s="160"/>
      <c r="E14" s="228">
        <v>1018.5</v>
      </c>
      <c r="F14" s="228">
        <v>1155</v>
      </c>
      <c r="G14" s="228">
        <v>1042.5211472239946</v>
      </c>
      <c r="H14" s="228">
        <v>118622.9</v>
      </c>
      <c r="I14" s="228">
        <v>2677.5</v>
      </c>
      <c r="J14" s="228">
        <v>3097.5</v>
      </c>
      <c r="K14" s="228">
        <v>2844.4977272727274</v>
      </c>
      <c r="L14" s="228">
        <v>1304.9000000000001</v>
      </c>
      <c r="M14" s="228">
        <v>1711.5</v>
      </c>
      <c r="N14" s="228">
        <v>2047.5</v>
      </c>
      <c r="O14" s="228">
        <v>1914.0400147199739</v>
      </c>
      <c r="P14" s="228">
        <v>26504.3</v>
      </c>
      <c r="Q14" s="228">
        <v>819</v>
      </c>
      <c r="R14" s="228">
        <v>1029</v>
      </c>
      <c r="S14" s="228">
        <v>916.57240792397522</v>
      </c>
      <c r="T14" s="228">
        <v>5800.3</v>
      </c>
      <c r="U14" s="228">
        <v>577.5</v>
      </c>
      <c r="V14" s="228">
        <v>682.5</v>
      </c>
      <c r="W14" s="228">
        <v>614.42150527185277</v>
      </c>
      <c r="X14" s="253">
        <v>7828.1</v>
      </c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</row>
    <row r="15" spans="2:51" ht="11.1" customHeight="1" x14ac:dyDescent="0.15">
      <c r="B15" s="159"/>
      <c r="C15" s="135">
        <v>11</v>
      </c>
      <c r="D15" s="160"/>
      <c r="E15" s="228">
        <v>1050</v>
      </c>
      <c r="F15" s="228">
        <v>1155</v>
      </c>
      <c r="G15" s="228">
        <v>1102.0088218460789</v>
      </c>
      <c r="H15" s="228">
        <v>113295.4</v>
      </c>
      <c r="I15" s="228">
        <v>2677.5</v>
      </c>
      <c r="J15" s="228">
        <v>3097.5</v>
      </c>
      <c r="K15" s="228">
        <v>2877.3328578221594</v>
      </c>
      <c r="L15" s="228">
        <v>1134.0999999999999</v>
      </c>
      <c r="M15" s="228">
        <v>1711.5</v>
      </c>
      <c r="N15" s="228">
        <v>2047.5</v>
      </c>
      <c r="O15" s="228">
        <v>1874.5270248596642</v>
      </c>
      <c r="P15" s="228">
        <v>9568.6</v>
      </c>
      <c r="Q15" s="228">
        <v>840</v>
      </c>
      <c r="R15" s="228">
        <v>1039.5</v>
      </c>
      <c r="S15" s="228">
        <v>917.90459296397</v>
      </c>
      <c r="T15" s="228">
        <v>4936.3999999999996</v>
      </c>
      <c r="U15" s="228">
        <v>577.5</v>
      </c>
      <c r="V15" s="228">
        <v>651</v>
      </c>
      <c r="W15" s="228">
        <v>613.0493983814863</v>
      </c>
      <c r="X15" s="253">
        <v>6866.9</v>
      </c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</row>
    <row r="16" spans="2:51" ht="11.1" customHeight="1" x14ac:dyDescent="0.15">
      <c r="B16" s="159"/>
      <c r="C16" s="135">
        <v>12</v>
      </c>
      <c r="D16" s="160"/>
      <c r="E16" s="228">
        <v>1102.5</v>
      </c>
      <c r="F16" s="228">
        <v>1260</v>
      </c>
      <c r="G16" s="228">
        <v>1137.2275765150712</v>
      </c>
      <c r="H16" s="228">
        <v>135407.5</v>
      </c>
      <c r="I16" s="228">
        <v>2677.5</v>
      </c>
      <c r="J16" s="228">
        <v>3097.5</v>
      </c>
      <c r="K16" s="228">
        <v>2848.1203407880739</v>
      </c>
      <c r="L16" s="228">
        <v>1187.4000000000001</v>
      </c>
      <c r="M16" s="228">
        <v>1764</v>
      </c>
      <c r="N16" s="228">
        <v>2047.5</v>
      </c>
      <c r="O16" s="228">
        <v>1881.7699095358157</v>
      </c>
      <c r="P16" s="228">
        <v>19892.5</v>
      </c>
      <c r="Q16" s="228">
        <v>840</v>
      </c>
      <c r="R16" s="228">
        <v>1039.5</v>
      </c>
      <c r="S16" s="228">
        <v>922.16003752345216</v>
      </c>
      <c r="T16" s="228">
        <v>5741.1</v>
      </c>
      <c r="U16" s="228">
        <v>598.5</v>
      </c>
      <c r="V16" s="228">
        <v>672</v>
      </c>
      <c r="W16" s="228">
        <v>624.3645756457563</v>
      </c>
      <c r="X16" s="253">
        <v>12084.3</v>
      </c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</row>
    <row r="17" spans="2:51" ht="11.1" customHeight="1" x14ac:dyDescent="0.15">
      <c r="B17" s="159" t="s">
        <v>377</v>
      </c>
      <c r="C17" s="135">
        <v>1</v>
      </c>
      <c r="D17" s="160" t="s">
        <v>378</v>
      </c>
      <c r="E17" s="228">
        <v>1081.5</v>
      </c>
      <c r="F17" s="228">
        <v>1260</v>
      </c>
      <c r="G17" s="228">
        <v>1148.5259221562258</v>
      </c>
      <c r="H17" s="228">
        <v>105405.3</v>
      </c>
      <c r="I17" s="228">
        <v>2677.5</v>
      </c>
      <c r="J17" s="228">
        <v>3360</v>
      </c>
      <c r="K17" s="228">
        <v>2868.3618695791843</v>
      </c>
      <c r="L17" s="228">
        <v>1112.9000000000001</v>
      </c>
      <c r="M17" s="228">
        <v>1785</v>
      </c>
      <c r="N17" s="228">
        <v>2121</v>
      </c>
      <c r="O17" s="228">
        <v>1850.8914076625674</v>
      </c>
      <c r="P17" s="228">
        <v>22291</v>
      </c>
      <c r="Q17" s="228">
        <v>840</v>
      </c>
      <c r="R17" s="228">
        <v>1081.5</v>
      </c>
      <c r="S17" s="228">
        <v>968.3141940085593</v>
      </c>
      <c r="T17" s="228">
        <v>2112</v>
      </c>
      <c r="U17" s="228">
        <v>609</v>
      </c>
      <c r="V17" s="228">
        <v>682.5</v>
      </c>
      <c r="W17" s="228">
        <v>639.46555376235631</v>
      </c>
      <c r="X17" s="253">
        <v>8465.9</v>
      </c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</row>
    <row r="18" spans="2:51" ht="11.1" customHeight="1" x14ac:dyDescent="0.15">
      <c r="B18" s="159"/>
      <c r="C18" s="135">
        <v>2</v>
      </c>
      <c r="D18" s="160"/>
      <c r="E18" s="228">
        <v>1102.5</v>
      </c>
      <c r="F18" s="228">
        <v>1260</v>
      </c>
      <c r="G18" s="228">
        <v>1160.9089037641554</v>
      </c>
      <c r="H18" s="228">
        <v>65008.700000000004</v>
      </c>
      <c r="I18" s="228">
        <v>2761.5</v>
      </c>
      <c r="J18" s="228">
        <v>3360</v>
      </c>
      <c r="K18" s="228">
        <v>2950.1989330962442</v>
      </c>
      <c r="L18" s="228">
        <v>664</v>
      </c>
      <c r="M18" s="228">
        <v>1785</v>
      </c>
      <c r="N18" s="228">
        <v>2205</v>
      </c>
      <c r="O18" s="228">
        <v>1881.3597856364295</v>
      </c>
      <c r="P18" s="228">
        <v>11731.099999999999</v>
      </c>
      <c r="Q18" s="228">
        <v>871.5</v>
      </c>
      <c r="R18" s="228">
        <v>1050</v>
      </c>
      <c r="S18" s="253">
        <v>965.28958381771702</v>
      </c>
      <c r="T18" s="228">
        <v>3179.6</v>
      </c>
      <c r="U18" s="228">
        <v>614.25</v>
      </c>
      <c r="V18" s="228">
        <v>714</v>
      </c>
      <c r="W18" s="228">
        <v>663.65048561616027</v>
      </c>
      <c r="X18" s="253">
        <v>7510</v>
      </c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</row>
    <row r="19" spans="2:51" ht="11.1" customHeight="1" x14ac:dyDescent="0.15">
      <c r="B19" s="159"/>
      <c r="C19" s="135">
        <v>3</v>
      </c>
      <c r="D19" s="160"/>
      <c r="E19" s="228">
        <v>1312.5</v>
      </c>
      <c r="F19" s="228">
        <v>1470</v>
      </c>
      <c r="G19" s="228">
        <v>1414.7180803659437</v>
      </c>
      <c r="H19" s="228">
        <v>83344.700000000012</v>
      </c>
      <c r="I19" s="228">
        <v>2940</v>
      </c>
      <c r="J19" s="228">
        <v>3307.5</v>
      </c>
      <c r="K19" s="228">
        <v>3018.9266609145816</v>
      </c>
      <c r="L19" s="228">
        <v>1485.5</v>
      </c>
      <c r="M19" s="228">
        <v>1890</v>
      </c>
      <c r="N19" s="228">
        <v>2205</v>
      </c>
      <c r="O19" s="228">
        <v>1991.9493083860216</v>
      </c>
      <c r="P19" s="228">
        <v>20603.3</v>
      </c>
      <c r="Q19" s="228">
        <v>871.5</v>
      </c>
      <c r="R19" s="228">
        <v>1155</v>
      </c>
      <c r="S19" s="228">
        <v>968.09242675959342</v>
      </c>
      <c r="T19" s="228">
        <v>8469.9</v>
      </c>
      <c r="U19" s="228">
        <v>661.5</v>
      </c>
      <c r="V19" s="228">
        <v>795.9</v>
      </c>
      <c r="W19" s="228">
        <v>698.68674975950489</v>
      </c>
      <c r="X19" s="253">
        <v>9639.9000000000015</v>
      </c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</row>
    <row r="20" spans="2:51" ht="11.1" customHeight="1" x14ac:dyDescent="0.15">
      <c r="B20" s="159"/>
      <c r="C20" s="135">
        <v>4</v>
      </c>
      <c r="D20" s="160"/>
      <c r="E20" s="228">
        <v>1296</v>
      </c>
      <c r="F20" s="228">
        <v>1533.6</v>
      </c>
      <c r="G20" s="228">
        <v>1439.226772242547</v>
      </c>
      <c r="H20" s="228">
        <v>101867.5</v>
      </c>
      <c r="I20" s="228">
        <v>3078</v>
      </c>
      <c r="J20" s="253">
        <v>3402</v>
      </c>
      <c r="K20" s="228">
        <v>3124.9851893725263</v>
      </c>
      <c r="L20" s="228">
        <v>2190.4</v>
      </c>
      <c r="M20" s="228">
        <v>2214</v>
      </c>
      <c r="N20" s="228">
        <v>2214</v>
      </c>
      <c r="O20" s="228">
        <v>2214</v>
      </c>
      <c r="P20" s="228">
        <v>25295.599999999999</v>
      </c>
      <c r="Q20" s="228">
        <v>896.4</v>
      </c>
      <c r="R20" s="228">
        <v>1188</v>
      </c>
      <c r="S20" s="228">
        <v>942.17521338506219</v>
      </c>
      <c r="T20" s="228">
        <v>8946.1</v>
      </c>
      <c r="U20" s="228">
        <v>734.4</v>
      </c>
      <c r="V20" s="228">
        <v>918</v>
      </c>
      <c r="W20" s="228">
        <v>807.74477536597635</v>
      </c>
      <c r="X20" s="253">
        <v>12528.6</v>
      </c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</row>
    <row r="21" spans="2:51" ht="11.1" customHeight="1" x14ac:dyDescent="0.15">
      <c r="B21" s="150"/>
      <c r="C21" s="151">
        <v>5</v>
      </c>
      <c r="D21" s="166"/>
      <c r="E21" s="256">
        <v>1296</v>
      </c>
      <c r="F21" s="256">
        <v>1533.6</v>
      </c>
      <c r="G21" s="256">
        <v>1337.7614220952664</v>
      </c>
      <c r="H21" s="256">
        <v>104133.1</v>
      </c>
      <c r="I21" s="256">
        <v>3078</v>
      </c>
      <c r="J21" s="256">
        <v>3564</v>
      </c>
      <c r="K21" s="256">
        <v>3172.3957302785739</v>
      </c>
      <c r="L21" s="256">
        <v>1892.7</v>
      </c>
      <c r="M21" s="256">
        <v>2052</v>
      </c>
      <c r="N21" s="256">
        <v>2592</v>
      </c>
      <c r="O21" s="256">
        <v>2141.3008818610301</v>
      </c>
      <c r="P21" s="256">
        <v>29310.5</v>
      </c>
      <c r="Q21" s="256">
        <v>912.6</v>
      </c>
      <c r="R21" s="256">
        <v>1209.5999999999999</v>
      </c>
      <c r="S21" s="256">
        <v>932.18147715225462</v>
      </c>
      <c r="T21" s="256">
        <v>7536.1</v>
      </c>
      <c r="U21" s="256">
        <v>842.4</v>
      </c>
      <c r="V21" s="256">
        <v>918</v>
      </c>
      <c r="W21" s="256">
        <v>862.9113449272204</v>
      </c>
      <c r="X21" s="257">
        <v>8086.9</v>
      </c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</row>
    <row r="22" spans="2:51" ht="11.1" customHeight="1" x14ac:dyDescent="0.15">
      <c r="B22" s="159" t="s">
        <v>405</v>
      </c>
      <c r="C22" s="135"/>
      <c r="E22" s="148"/>
      <c r="F22" s="249"/>
      <c r="G22" s="249"/>
      <c r="H22" s="144"/>
      <c r="I22" s="148"/>
      <c r="J22" s="249"/>
      <c r="K22" s="249"/>
      <c r="L22" s="144"/>
      <c r="M22" s="148"/>
      <c r="N22" s="249"/>
      <c r="O22" s="249"/>
      <c r="P22" s="144"/>
      <c r="Q22" s="148"/>
      <c r="R22" s="249"/>
      <c r="S22" s="249"/>
      <c r="T22" s="144"/>
      <c r="U22" s="148"/>
      <c r="V22" s="249"/>
      <c r="W22" s="249"/>
      <c r="X22" s="249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</row>
    <row r="23" spans="2:51" ht="11.1" customHeight="1" x14ac:dyDescent="0.15">
      <c r="B23" s="324">
        <v>41760</v>
      </c>
      <c r="C23" s="302"/>
      <c r="D23" s="325">
        <v>41774</v>
      </c>
      <c r="E23" s="228">
        <v>1296</v>
      </c>
      <c r="F23" s="228">
        <v>1533.6</v>
      </c>
      <c r="G23" s="228">
        <v>1344.5502957729582</v>
      </c>
      <c r="H23" s="228">
        <v>59661.1</v>
      </c>
      <c r="I23" s="228">
        <v>3078</v>
      </c>
      <c r="J23" s="228">
        <v>3456</v>
      </c>
      <c r="K23" s="228">
        <v>3151.3962999026303</v>
      </c>
      <c r="L23" s="228">
        <v>1268.7</v>
      </c>
      <c r="M23" s="228">
        <v>2052</v>
      </c>
      <c r="N23" s="228">
        <v>2346.4079999999999</v>
      </c>
      <c r="O23" s="228">
        <v>2140.1337157660982</v>
      </c>
      <c r="P23" s="228">
        <v>28727.200000000001</v>
      </c>
      <c r="Q23" s="228">
        <v>912.6</v>
      </c>
      <c r="R23" s="228">
        <v>1188</v>
      </c>
      <c r="S23" s="228">
        <v>930.57629877902775</v>
      </c>
      <c r="T23" s="228">
        <v>6006.5</v>
      </c>
      <c r="U23" s="228">
        <v>842.4</v>
      </c>
      <c r="V23" s="228">
        <v>918</v>
      </c>
      <c r="W23" s="228">
        <v>860.09345897241917</v>
      </c>
      <c r="X23" s="228">
        <v>4820.3</v>
      </c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</row>
    <row r="24" spans="2:51" ht="11.1" customHeight="1" x14ac:dyDescent="0.15">
      <c r="B24" s="324">
        <v>41775</v>
      </c>
      <c r="C24" s="302"/>
      <c r="D24" s="325">
        <v>41789</v>
      </c>
      <c r="E24" s="228">
        <v>1296</v>
      </c>
      <c r="F24" s="228">
        <v>1458</v>
      </c>
      <c r="G24" s="228">
        <v>1328.9017106661406</v>
      </c>
      <c r="H24" s="228">
        <v>44472</v>
      </c>
      <c r="I24" s="228">
        <v>3186</v>
      </c>
      <c r="J24" s="228">
        <v>3564</v>
      </c>
      <c r="K24" s="228">
        <v>3257.5263157894738</v>
      </c>
      <c r="L24" s="228">
        <v>624</v>
      </c>
      <c r="M24" s="228">
        <v>2052</v>
      </c>
      <c r="N24" s="228">
        <v>2592</v>
      </c>
      <c r="O24" s="228">
        <v>2168.321419828641</v>
      </c>
      <c r="P24" s="228">
        <v>583.29999999999995</v>
      </c>
      <c r="Q24" s="228">
        <v>912.6</v>
      </c>
      <c r="R24" s="228">
        <v>1209.5999999999999</v>
      </c>
      <c r="S24" s="228">
        <v>938.39952305246436</v>
      </c>
      <c r="T24" s="228">
        <v>1529.6</v>
      </c>
      <c r="U24" s="228">
        <v>864</v>
      </c>
      <c r="V24" s="228">
        <v>918</v>
      </c>
      <c r="W24" s="228">
        <v>873.6813880126183</v>
      </c>
      <c r="X24" s="228">
        <v>3266.6</v>
      </c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</row>
    <row r="25" spans="2:51" ht="11.1" customHeight="1" x14ac:dyDescent="0.15">
      <c r="B25" s="657"/>
      <c r="C25" s="302"/>
      <c r="D25" s="307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</row>
    <row r="26" spans="2:51" ht="17.25" customHeight="1" x14ac:dyDescent="0.15">
      <c r="B26" s="159"/>
      <c r="C26" s="172" t="s">
        <v>90</v>
      </c>
      <c r="D26" s="245"/>
      <c r="E26" s="159" t="s">
        <v>406</v>
      </c>
      <c r="F26" s="135"/>
      <c r="G26" s="135"/>
      <c r="H26" s="135"/>
      <c r="I26" s="159" t="s">
        <v>407</v>
      </c>
      <c r="J26" s="135"/>
      <c r="K26" s="135"/>
      <c r="L26" s="160"/>
      <c r="M26" s="159" t="s">
        <v>193</v>
      </c>
      <c r="Q26" s="159" t="s">
        <v>408</v>
      </c>
      <c r="U26" s="140" t="s">
        <v>409</v>
      </c>
      <c r="V26" s="158" t="s">
        <v>410</v>
      </c>
      <c r="W26" s="158"/>
      <c r="X26" s="156"/>
      <c r="Z26" s="313"/>
      <c r="AA26" s="313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</row>
    <row r="27" spans="2:51" ht="13.5" x14ac:dyDescent="0.15">
      <c r="B27" s="159"/>
      <c r="C27" s="150"/>
      <c r="D27" s="166"/>
      <c r="E27" s="340"/>
      <c r="F27" s="341"/>
      <c r="G27" s="341"/>
      <c r="H27" s="341"/>
      <c r="I27" s="340"/>
      <c r="J27" s="341"/>
      <c r="K27" s="341"/>
      <c r="L27" s="343"/>
      <c r="M27" s="159"/>
      <c r="N27" s="135"/>
      <c r="O27" s="135"/>
      <c r="P27" s="135"/>
      <c r="Q27" s="340"/>
      <c r="R27" s="341"/>
      <c r="S27" s="341"/>
      <c r="T27" s="341"/>
      <c r="U27" s="150"/>
      <c r="V27" s="151"/>
      <c r="W27" s="151"/>
      <c r="X27" s="166"/>
      <c r="Z27" s="183"/>
      <c r="AA27" s="183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</row>
    <row r="28" spans="2:51" x14ac:dyDescent="0.15">
      <c r="B28" s="571" t="s">
        <v>320</v>
      </c>
      <c r="C28" s="572"/>
      <c r="D28" s="573"/>
      <c r="E28" s="172" t="s">
        <v>97</v>
      </c>
      <c r="F28" s="149" t="s">
        <v>98</v>
      </c>
      <c r="G28" s="155" t="s">
        <v>99</v>
      </c>
      <c r="H28" s="149" t="s">
        <v>100</v>
      </c>
      <c r="I28" s="172" t="s">
        <v>97</v>
      </c>
      <c r="J28" s="149" t="s">
        <v>98</v>
      </c>
      <c r="K28" s="155" t="s">
        <v>99</v>
      </c>
      <c r="L28" s="149" t="s">
        <v>100</v>
      </c>
      <c r="M28" s="172" t="s">
        <v>97</v>
      </c>
      <c r="N28" s="149" t="s">
        <v>98</v>
      </c>
      <c r="O28" s="155" t="s">
        <v>99</v>
      </c>
      <c r="P28" s="149" t="s">
        <v>100</v>
      </c>
      <c r="Q28" s="172" t="s">
        <v>97</v>
      </c>
      <c r="R28" s="149" t="s">
        <v>98</v>
      </c>
      <c r="S28" s="155" t="s">
        <v>99</v>
      </c>
      <c r="T28" s="149" t="s">
        <v>100</v>
      </c>
      <c r="U28" s="172" t="s">
        <v>97</v>
      </c>
      <c r="V28" s="149" t="s">
        <v>98</v>
      </c>
      <c r="W28" s="155" t="s">
        <v>99</v>
      </c>
      <c r="X28" s="149" t="s">
        <v>100</v>
      </c>
      <c r="Z28" s="144"/>
      <c r="AA28" s="144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</row>
    <row r="29" spans="2:51" x14ac:dyDescent="0.15">
      <c r="B29" s="150"/>
      <c r="C29" s="151"/>
      <c r="D29" s="151"/>
      <c r="E29" s="152"/>
      <c r="F29" s="153"/>
      <c r="G29" s="154" t="s">
        <v>101</v>
      </c>
      <c r="H29" s="153"/>
      <c r="I29" s="152"/>
      <c r="J29" s="153"/>
      <c r="K29" s="154" t="s">
        <v>101</v>
      </c>
      <c r="L29" s="153"/>
      <c r="M29" s="152"/>
      <c r="N29" s="153"/>
      <c r="O29" s="154" t="s">
        <v>101</v>
      </c>
      <c r="P29" s="153"/>
      <c r="Q29" s="152"/>
      <c r="R29" s="153"/>
      <c r="S29" s="154" t="s">
        <v>101</v>
      </c>
      <c r="T29" s="153"/>
      <c r="U29" s="152"/>
      <c r="V29" s="153"/>
      <c r="W29" s="154" t="s">
        <v>101</v>
      </c>
      <c r="X29" s="153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</row>
    <row r="30" spans="2:51" ht="13.5" x14ac:dyDescent="0.15">
      <c r="B30" s="140" t="s">
        <v>375</v>
      </c>
      <c r="C30" s="158">
        <v>23</v>
      </c>
      <c r="D30" s="156" t="s">
        <v>376</v>
      </c>
      <c r="E30" s="321">
        <v>840</v>
      </c>
      <c r="F30" s="321">
        <v>1102.5</v>
      </c>
      <c r="G30" s="321">
        <v>952.87106253320769</v>
      </c>
      <c r="H30" s="321">
        <v>49429.8</v>
      </c>
      <c r="I30" s="321">
        <v>630</v>
      </c>
      <c r="J30" s="321">
        <v>892.5</v>
      </c>
      <c r="K30" s="321">
        <v>728.9528765298478</v>
      </c>
      <c r="L30" s="321">
        <v>19121.199999999997</v>
      </c>
      <c r="M30" s="320">
        <v>577.5</v>
      </c>
      <c r="N30" s="320">
        <v>924</v>
      </c>
      <c r="O30" s="320">
        <v>764.41657526864662</v>
      </c>
      <c r="P30" s="320">
        <v>107537.59999999999</v>
      </c>
      <c r="Q30" s="320">
        <v>682.5</v>
      </c>
      <c r="R30" s="320">
        <v>1029</v>
      </c>
      <c r="S30" s="320">
        <v>783.09069906096306</v>
      </c>
      <c r="T30" s="320">
        <v>179753.30000000002</v>
      </c>
      <c r="U30" s="320">
        <v>651</v>
      </c>
      <c r="V30" s="320">
        <v>1029</v>
      </c>
      <c r="W30" s="320">
        <v>845.37271455406858</v>
      </c>
      <c r="X30" s="320">
        <v>66112.500000000015</v>
      </c>
      <c r="Y30" s="135"/>
      <c r="Z30" s="313"/>
      <c r="AA30" s="572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35"/>
      <c r="AW30" s="135"/>
      <c r="AX30" s="135"/>
      <c r="AY30" s="135"/>
    </row>
    <row r="31" spans="2:51" ht="13.5" x14ac:dyDescent="0.15">
      <c r="B31" s="159"/>
      <c r="C31" s="135">
        <v>24</v>
      </c>
      <c r="D31" s="160"/>
      <c r="E31" s="164">
        <v>872</v>
      </c>
      <c r="F31" s="164">
        <v>1050</v>
      </c>
      <c r="G31" s="164">
        <v>899.9549410830349</v>
      </c>
      <c r="H31" s="164">
        <v>14102.700000000003</v>
      </c>
      <c r="I31" s="164">
        <v>661.5</v>
      </c>
      <c r="J31" s="164">
        <v>861</v>
      </c>
      <c r="K31" s="164">
        <v>704.17398359848164</v>
      </c>
      <c r="L31" s="164">
        <v>19679.7</v>
      </c>
      <c r="M31" s="164">
        <v>653</v>
      </c>
      <c r="N31" s="164">
        <v>756</v>
      </c>
      <c r="O31" s="164">
        <v>668.39428321557602</v>
      </c>
      <c r="P31" s="164">
        <v>39427.999999999993</v>
      </c>
      <c r="Q31" s="164">
        <v>661.5</v>
      </c>
      <c r="R31" s="164">
        <v>798</v>
      </c>
      <c r="S31" s="164">
        <v>682.41789338287833</v>
      </c>
      <c r="T31" s="164">
        <v>94767.1</v>
      </c>
      <c r="U31" s="164">
        <v>683</v>
      </c>
      <c r="V31" s="164">
        <v>910.35</v>
      </c>
      <c r="W31" s="164">
        <v>824.0703487139092</v>
      </c>
      <c r="X31" s="164">
        <v>9524.7999999999993</v>
      </c>
      <c r="Y31" s="135"/>
      <c r="Z31" s="183"/>
      <c r="AA31" s="135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35"/>
      <c r="AW31" s="135"/>
      <c r="AX31" s="135"/>
      <c r="AY31" s="135"/>
    </row>
    <row r="32" spans="2:51" ht="13.5" x14ac:dyDescent="0.15">
      <c r="B32" s="150"/>
      <c r="C32" s="151">
        <v>25</v>
      </c>
      <c r="D32" s="166"/>
      <c r="E32" s="170">
        <v>840</v>
      </c>
      <c r="F32" s="170">
        <v>1313</v>
      </c>
      <c r="G32" s="170">
        <v>960</v>
      </c>
      <c r="H32" s="170">
        <f>SUM(H30:H31)</f>
        <v>63532.500000000007</v>
      </c>
      <c r="I32" s="170">
        <v>714</v>
      </c>
      <c r="J32" s="170">
        <v>998</v>
      </c>
      <c r="K32" s="170">
        <v>881</v>
      </c>
      <c r="L32" s="170">
        <f>SUM(L30:L31)</f>
        <v>38800.899999999994</v>
      </c>
      <c r="M32" s="170">
        <v>730</v>
      </c>
      <c r="N32" s="170">
        <v>893</v>
      </c>
      <c r="O32" s="170">
        <v>829</v>
      </c>
      <c r="P32" s="170">
        <f>SUM(P30:P31)</f>
        <v>146965.59999999998</v>
      </c>
      <c r="Q32" s="151">
        <v>662</v>
      </c>
      <c r="R32" s="166">
        <v>945</v>
      </c>
      <c r="S32" s="170">
        <v>804</v>
      </c>
      <c r="T32" s="170">
        <f>SUM(T30:T31)</f>
        <v>274520.40000000002</v>
      </c>
      <c r="U32" s="170">
        <v>625</v>
      </c>
      <c r="V32" s="170">
        <v>840</v>
      </c>
      <c r="W32" s="170">
        <v>744</v>
      </c>
      <c r="X32" s="166">
        <f>SUM(X30:X31)</f>
        <v>75637.300000000017</v>
      </c>
      <c r="Y32" s="135"/>
      <c r="Z32" s="183"/>
      <c r="AA32" s="135"/>
      <c r="AB32" s="144"/>
      <c r="AC32" s="144"/>
      <c r="AD32" s="254"/>
      <c r="AE32" s="144"/>
      <c r="AF32" s="144"/>
      <c r="AG32" s="144"/>
      <c r="AH32" s="254"/>
      <c r="AI32" s="144"/>
      <c r="AJ32" s="144"/>
      <c r="AK32" s="144"/>
      <c r="AL32" s="254"/>
      <c r="AM32" s="144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</row>
    <row r="33" spans="2:51" x14ac:dyDescent="0.15">
      <c r="B33" s="159"/>
      <c r="C33" s="135">
        <v>9</v>
      </c>
      <c r="D33" s="160"/>
      <c r="E33" s="131">
        <v>945</v>
      </c>
      <c r="F33" s="131">
        <v>945</v>
      </c>
      <c r="G33" s="131">
        <v>945</v>
      </c>
      <c r="H33" s="161">
        <v>177.4</v>
      </c>
      <c r="I33" s="161">
        <v>798</v>
      </c>
      <c r="J33" s="161">
        <v>892.5</v>
      </c>
      <c r="K33" s="161">
        <v>879.7811952191239</v>
      </c>
      <c r="L33" s="160">
        <v>1892.8</v>
      </c>
      <c r="M33" s="131">
        <v>778.05000000000007</v>
      </c>
      <c r="N33" s="131">
        <v>819</v>
      </c>
      <c r="O33" s="131">
        <v>811.09747768258364</v>
      </c>
      <c r="P33" s="161">
        <v>2110.6</v>
      </c>
      <c r="Q33" s="161">
        <v>766.5</v>
      </c>
      <c r="R33" s="161">
        <v>871.5</v>
      </c>
      <c r="S33" s="161">
        <v>819.54587869362365</v>
      </c>
      <c r="T33" s="161">
        <v>604.9</v>
      </c>
      <c r="U33" s="131">
        <v>735</v>
      </c>
      <c r="V33" s="131">
        <v>735</v>
      </c>
      <c r="W33" s="131">
        <v>734.99999999999989</v>
      </c>
      <c r="X33" s="131">
        <v>319.2</v>
      </c>
      <c r="Y33" s="135"/>
      <c r="Z33" s="135"/>
      <c r="AA33" s="135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135"/>
      <c r="AR33" s="135"/>
      <c r="AS33" s="135"/>
      <c r="AT33" s="135"/>
      <c r="AU33" s="135"/>
      <c r="AV33" s="135"/>
      <c r="AW33" s="135"/>
      <c r="AX33" s="135"/>
      <c r="AY33" s="135"/>
    </row>
    <row r="34" spans="2:51" x14ac:dyDescent="0.15">
      <c r="B34" s="159"/>
      <c r="C34" s="135">
        <v>10</v>
      </c>
      <c r="D34" s="160"/>
      <c r="E34" s="131">
        <v>0</v>
      </c>
      <c r="F34" s="131">
        <v>0</v>
      </c>
      <c r="G34" s="131">
        <v>0</v>
      </c>
      <c r="H34" s="161">
        <v>192.8</v>
      </c>
      <c r="I34" s="161">
        <v>871.5</v>
      </c>
      <c r="J34" s="161">
        <v>871.5</v>
      </c>
      <c r="K34" s="161">
        <v>871.5</v>
      </c>
      <c r="L34" s="161">
        <v>1515.1</v>
      </c>
      <c r="M34" s="131">
        <v>840</v>
      </c>
      <c r="N34" s="131">
        <v>840</v>
      </c>
      <c r="O34" s="131">
        <v>840</v>
      </c>
      <c r="P34" s="161">
        <v>810.9</v>
      </c>
      <c r="Q34" s="161">
        <v>735</v>
      </c>
      <c r="R34" s="161">
        <v>892.5</v>
      </c>
      <c r="S34" s="161">
        <v>820.34361458067804</v>
      </c>
      <c r="T34" s="161">
        <v>606.20000000000005</v>
      </c>
      <c r="U34" s="131">
        <v>714</v>
      </c>
      <c r="V34" s="131">
        <v>714</v>
      </c>
      <c r="W34" s="131">
        <v>714</v>
      </c>
      <c r="X34" s="296">
        <v>221.2</v>
      </c>
      <c r="Y34" s="135"/>
      <c r="Z34" s="135"/>
      <c r="AA34" s="135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135"/>
      <c r="AR34" s="135"/>
      <c r="AS34" s="135"/>
      <c r="AT34" s="135"/>
      <c r="AU34" s="135"/>
      <c r="AV34" s="135"/>
      <c r="AW34" s="135"/>
      <c r="AX34" s="135"/>
      <c r="AY34" s="135"/>
    </row>
    <row r="35" spans="2:51" x14ac:dyDescent="0.15">
      <c r="B35" s="159"/>
      <c r="C35" s="135">
        <v>11</v>
      </c>
      <c r="D35" s="160"/>
      <c r="E35" s="131">
        <v>945</v>
      </c>
      <c r="F35" s="131">
        <v>976.5</v>
      </c>
      <c r="G35" s="131">
        <v>951.62446351931351</v>
      </c>
      <c r="H35" s="161">
        <v>130</v>
      </c>
      <c r="I35" s="161">
        <v>840</v>
      </c>
      <c r="J35" s="161">
        <v>892.5</v>
      </c>
      <c r="K35" s="161">
        <v>890.86777615215794</v>
      </c>
      <c r="L35" s="161">
        <v>838.8</v>
      </c>
      <c r="M35" s="131">
        <v>819</v>
      </c>
      <c r="N35" s="131">
        <v>819</v>
      </c>
      <c r="O35" s="131">
        <v>819.00000000000011</v>
      </c>
      <c r="P35" s="161">
        <v>988.7</v>
      </c>
      <c r="Q35" s="161">
        <v>766.5</v>
      </c>
      <c r="R35" s="161">
        <v>924</v>
      </c>
      <c r="S35" s="161">
        <v>825.72693896282703</v>
      </c>
      <c r="T35" s="161">
        <v>431.6</v>
      </c>
      <c r="U35" s="131">
        <v>766.5</v>
      </c>
      <c r="V35" s="131">
        <v>840</v>
      </c>
      <c r="W35" s="131">
        <v>817.62105649302998</v>
      </c>
      <c r="X35" s="296">
        <v>202.89999999999998</v>
      </c>
      <c r="Y35" s="135"/>
      <c r="Z35" s="135"/>
      <c r="AA35" s="135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135"/>
      <c r="AR35" s="135"/>
      <c r="AS35" s="135"/>
      <c r="AT35" s="135"/>
      <c r="AU35" s="135"/>
      <c r="AV35" s="135"/>
      <c r="AW35" s="135"/>
      <c r="AX35" s="135"/>
      <c r="AY35" s="135"/>
    </row>
    <row r="36" spans="2:51" x14ac:dyDescent="0.15">
      <c r="B36" s="159"/>
      <c r="C36" s="135">
        <v>12</v>
      </c>
      <c r="D36" s="160"/>
      <c r="E36" s="296">
        <v>976.5</v>
      </c>
      <c r="F36" s="131">
        <v>976.5</v>
      </c>
      <c r="G36" s="131">
        <v>976.49999999999989</v>
      </c>
      <c r="H36" s="161">
        <v>322</v>
      </c>
      <c r="I36" s="161">
        <v>924</v>
      </c>
      <c r="J36" s="161">
        <v>997.5</v>
      </c>
      <c r="K36" s="161">
        <v>951.98937784521991</v>
      </c>
      <c r="L36" s="161">
        <v>571.4</v>
      </c>
      <c r="M36" s="131">
        <v>861</v>
      </c>
      <c r="N36" s="131">
        <v>892.5</v>
      </c>
      <c r="O36" s="131">
        <v>871.66827940731798</v>
      </c>
      <c r="P36" s="161">
        <v>817.8</v>
      </c>
      <c r="Q36" s="161">
        <v>871.5</v>
      </c>
      <c r="R36" s="161">
        <v>892.5</v>
      </c>
      <c r="S36" s="161">
        <v>884.48916967509035</v>
      </c>
      <c r="T36" s="161">
        <v>217.3</v>
      </c>
      <c r="U36" s="131">
        <v>819</v>
      </c>
      <c r="V36" s="131">
        <v>819</v>
      </c>
      <c r="W36" s="131">
        <v>819</v>
      </c>
      <c r="X36" s="296">
        <v>306.89999999999998</v>
      </c>
      <c r="Y36" s="135"/>
      <c r="Z36" s="135"/>
      <c r="AA36" s="135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135"/>
      <c r="AR36" s="135"/>
      <c r="AS36" s="135"/>
      <c r="AT36" s="135"/>
      <c r="AU36" s="135"/>
      <c r="AV36" s="135"/>
      <c r="AW36" s="135"/>
      <c r="AX36" s="135"/>
      <c r="AY36" s="135"/>
    </row>
    <row r="37" spans="2:51" x14ac:dyDescent="0.15">
      <c r="B37" s="159" t="s">
        <v>377</v>
      </c>
      <c r="C37" s="135">
        <v>1</v>
      </c>
      <c r="D37" s="160" t="s">
        <v>378</v>
      </c>
      <c r="E37" s="131">
        <v>976.5</v>
      </c>
      <c r="F37" s="131">
        <v>976.5</v>
      </c>
      <c r="G37" s="131">
        <v>976.5</v>
      </c>
      <c r="H37" s="161">
        <v>147.1</v>
      </c>
      <c r="I37" s="161">
        <v>892.5</v>
      </c>
      <c r="J37" s="161">
        <v>997.5</v>
      </c>
      <c r="K37" s="161">
        <v>935.42711111111123</v>
      </c>
      <c r="L37" s="161">
        <v>992.30000000000007</v>
      </c>
      <c r="M37" s="131">
        <v>819</v>
      </c>
      <c r="N37" s="131">
        <v>892.5</v>
      </c>
      <c r="O37" s="131">
        <v>848.16841710427605</v>
      </c>
      <c r="P37" s="161">
        <v>583.20000000000005</v>
      </c>
      <c r="Q37" s="161">
        <v>861</v>
      </c>
      <c r="R37" s="161">
        <v>861</v>
      </c>
      <c r="S37" s="161">
        <v>861</v>
      </c>
      <c r="T37" s="161">
        <v>13.5</v>
      </c>
      <c r="U37" s="131">
        <v>840</v>
      </c>
      <c r="V37" s="131">
        <v>840</v>
      </c>
      <c r="W37" s="296">
        <v>840</v>
      </c>
      <c r="X37" s="296">
        <v>154.39999999999998</v>
      </c>
      <c r="Y37" s="135"/>
      <c r="Z37" s="135"/>
      <c r="AA37" s="135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135"/>
      <c r="AR37" s="135"/>
      <c r="AS37" s="135"/>
      <c r="AT37" s="135"/>
      <c r="AU37" s="135"/>
      <c r="AV37" s="135"/>
      <c r="AW37" s="135"/>
      <c r="AX37" s="135"/>
      <c r="AY37" s="135"/>
    </row>
    <row r="38" spans="2:51" x14ac:dyDescent="0.15">
      <c r="B38" s="159"/>
      <c r="C38" s="135">
        <v>2</v>
      </c>
      <c r="D38" s="160"/>
      <c r="E38" s="131">
        <v>0</v>
      </c>
      <c r="F38" s="131">
        <v>0</v>
      </c>
      <c r="G38" s="131">
        <v>0</v>
      </c>
      <c r="H38" s="161">
        <v>251</v>
      </c>
      <c r="I38" s="161">
        <v>892.5</v>
      </c>
      <c r="J38" s="161">
        <v>976.5</v>
      </c>
      <c r="K38" s="161">
        <v>924.77673167451246</v>
      </c>
      <c r="L38" s="161">
        <v>647.1</v>
      </c>
      <c r="M38" s="131">
        <v>0</v>
      </c>
      <c r="N38" s="131">
        <v>0</v>
      </c>
      <c r="O38" s="131">
        <v>0</v>
      </c>
      <c r="P38" s="161">
        <v>317.8</v>
      </c>
      <c r="Q38" s="161">
        <v>792.75</v>
      </c>
      <c r="R38" s="161">
        <v>892.5</v>
      </c>
      <c r="S38" s="161">
        <v>875.18251192368837</v>
      </c>
      <c r="T38" s="161">
        <v>852.4</v>
      </c>
      <c r="U38" s="131">
        <v>861</v>
      </c>
      <c r="V38" s="131">
        <v>861</v>
      </c>
      <c r="W38" s="131">
        <v>861.00000000000011</v>
      </c>
      <c r="X38" s="131">
        <v>757.80000000000007</v>
      </c>
      <c r="Y38" s="135"/>
      <c r="Z38" s="135"/>
      <c r="AA38" s="135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135"/>
      <c r="AR38" s="135"/>
      <c r="AS38" s="135"/>
      <c r="AT38" s="135"/>
      <c r="AU38" s="135"/>
      <c r="AV38" s="135"/>
      <c r="AW38" s="135"/>
      <c r="AX38" s="135"/>
      <c r="AY38" s="135"/>
    </row>
    <row r="39" spans="2:51" x14ac:dyDescent="0.15">
      <c r="B39" s="159"/>
      <c r="C39" s="135">
        <v>3</v>
      </c>
      <c r="D39" s="160"/>
      <c r="E39" s="131">
        <v>0</v>
      </c>
      <c r="F39" s="131">
        <v>0</v>
      </c>
      <c r="G39" s="131">
        <v>0</v>
      </c>
      <c r="H39" s="161">
        <v>51.5</v>
      </c>
      <c r="I39" s="161">
        <v>892.5</v>
      </c>
      <c r="J39" s="161">
        <v>976.5</v>
      </c>
      <c r="K39" s="161">
        <v>923.9133705411308</v>
      </c>
      <c r="L39" s="161">
        <v>660.1</v>
      </c>
      <c r="M39" s="131">
        <v>892.5</v>
      </c>
      <c r="N39" s="131">
        <v>892.5</v>
      </c>
      <c r="O39" s="131">
        <v>892.49999999999989</v>
      </c>
      <c r="P39" s="161">
        <v>403.5</v>
      </c>
      <c r="Q39" s="161">
        <v>1008</v>
      </c>
      <c r="R39" s="161">
        <v>1008</v>
      </c>
      <c r="S39" s="161">
        <v>1008</v>
      </c>
      <c r="T39" s="161">
        <v>385.29999999999995</v>
      </c>
      <c r="U39" s="131">
        <v>861</v>
      </c>
      <c r="V39" s="131">
        <v>861</v>
      </c>
      <c r="W39" s="131">
        <v>860.99999999999989</v>
      </c>
      <c r="X39" s="296">
        <v>2016.5</v>
      </c>
      <c r="Y39" s="135"/>
      <c r="Z39" s="135"/>
      <c r="AA39" s="135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135"/>
      <c r="AR39" s="135"/>
      <c r="AS39" s="135"/>
      <c r="AT39" s="135"/>
      <c r="AU39" s="135"/>
      <c r="AV39" s="135"/>
      <c r="AW39" s="135"/>
      <c r="AX39" s="135"/>
      <c r="AY39" s="135"/>
    </row>
    <row r="40" spans="2:51" x14ac:dyDescent="0.15">
      <c r="B40" s="159"/>
      <c r="C40" s="135">
        <v>4</v>
      </c>
      <c r="D40" s="160"/>
      <c r="E40" s="131">
        <v>1242</v>
      </c>
      <c r="F40" s="131">
        <v>1242</v>
      </c>
      <c r="G40" s="296">
        <v>1242</v>
      </c>
      <c r="H40" s="161">
        <v>582.1</v>
      </c>
      <c r="I40" s="161">
        <v>928.8</v>
      </c>
      <c r="J40" s="161">
        <v>1004.4</v>
      </c>
      <c r="K40" s="161">
        <v>973.24382022471912</v>
      </c>
      <c r="L40" s="161">
        <v>595</v>
      </c>
      <c r="M40" s="131">
        <v>0</v>
      </c>
      <c r="N40" s="131">
        <v>0</v>
      </c>
      <c r="O40" s="131">
        <v>0</v>
      </c>
      <c r="P40" s="161">
        <v>1885.9</v>
      </c>
      <c r="Q40" s="248">
        <v>0</v>
      </c>
      <c r="R40" s="248">
        <v>0</v>
      </c>
      <c r="S40" s="248">
        <v>0</v>
      </c>
      <c r="T40" s="161">
        <v>102.5</v>
      </c>
      <c r="U40" s="131">
        <v>0</v>
      </c>
      <c r="V40" s="131">
        <v>0</v>
      </c>
      <c r="W40" s="131">
        <v>0</v>
      </c>
      <c r="X40" s="296">
        <v>417.7</v>
      </c>
      <c r="Y40" s="135"/>
      <c r="Z40" s="135"/>
      <c r="AA40" s="135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135"/>
      <c r="AR40" s="135"/>
      <c r="AS40" s="135"/>
      <c r="AT40" s="135"/>
      <c r="AU40" s="135"/>
      <c r="AV40" s="135"/>
      <c r="AW40" s="135"/>
      <c r="AX40" s="135"/>
      <c r="AY40" s="135"/>
    </row>
    <row r="41" spans="2:51" x14ac:dyDescent="0.15">
      <c r="B41" s="150"/>
      <c r="C41" s="151">
        <v>5</v>
      </c>
      <c r="D41" s="166"/>
      <c r="E41" s="129">
        <v>1242</v>
      </c>
      <c r="F41" s="129">
        <v>1242</v>
      </c>
      <c r="G41" s="129">
        <v>1242.0000000000002</v>
      </c>
      <c r="H41" s="170">
        <v>541.9</v>
      </c>
      <c r="I41" s="170">
        <v>918</v>
      </c>
      <c r="J41" s="170">
        <v>1004.4</v>
      </c>
      <c r="K41" s="170">
        <v>958.41017612524456</v>
      </c>
      <c r="L41" s="170">
        <v>543.6</v>
      </c>
      <c r="M41" s="129">
        <v>842.4</v>
      </c>
      <c r="N41" s="129">
        <v>928.8</v>
      </c>
      <c r="O41" s="129">
        <v>849.65815831987084</v>
      </c>
      <c r="P41" s="170">
        <v>2822.9</v>
      </c>
      <c r="Q41" s="368">
        <v>1004.4</v>
      </c>
      <c r="R41" s="368">
        <v>1026</v>
      </c>
      <c r="S41" s="368">
        <v>1014.9984000000001</v>
      </c>
      <c r="T41" s="170">
        <v>198.7</v>
      </c>
      <c r="U41" s="129">
        <v>918</v>
      </c>
      <c r="V41" s="129">
        <v>918</v>
      </c>
      <c r="W41" s="129">
        <v>918</v>
      </c>
      <c r="X41" s="297">
        <v>198.7</v>
      </c>
      <c r="Y41" s="135"/>
      <c r="Z41" s="135"/>
      <c r="AA41" s="135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135"/>
      <c r="AR41" s="135"/>
      <c r="AS41" s="135"/>
      <c r="AT41" s="135"/>
      <c r="AU41" s="135"/>
      <c r="AV41" s="135"/>
      <c r="AW41" s="135"/>
      <c r="AX41" s="135"/>
      <c r="AY41" s="135"/>
    </row>
    <row r="42" spans="2:51" x14ac:dyDescent="0.15">
      <c r="B42" s="159" t="s">
        <v>405</v>
      </c>
      <c r="C42" s="135"/>
      <c r="E42" s="658"/>
      <c r="F42" s="381"/>
      <c r="G42" s="659"/>
      <c r="H42" s="161"/>
      <c r="I42" s="159"/>
      <c r="J42" s="161"/>
      <c r="K42" s="135"/>
      <c r="L42" s="161"/>
      <c r="M42" s="159"/>
      <c r="N42" s="161"/>
      <c r="O42" s="135"/>
      <c r="P42" s="161"/>
      <c r="Q42" s="159"/>
      <c r="R42" s="161"/>
      <c r="S42" s="135"/>
      <c r="T42" s="161"/>
      <c r="U42" s="159"/>
      <c r="V42" s="161"/>
      <c r="W42" s="135"/>
      <c r="X42" s="161"/>
      <c r="Y42" s="135"/>
      <c r="Z42" s="135"/>
      <c r="AA42" s="135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4"/>
      <c r="AQ42" s="135"/>
      <c r="AR42" s="135"/>
      <c r="AS42" s="135"/>
      <c r="AT42" s="135"/>
      <c r="AU42" s="135"/>
      <c r="AV42" s="135"/>
      <c r="AW42" s="135"/>
      <c r="AX42" s="135"/>
      <c r="AY42" s="135"/>
    </row>
    <row r="43" spans="2:51" x14ac:dyDescent="0.15">
      <c r="B43" s="324">
        <v>41760</v>
      </c>
      <c r="C43" s="302"/>
      <c r="D43" s="325">
        <v>41774</v>
      </c>
      <c r="E43" s="248">
        <v>1242</v>
      </c>
      <c r="F43" s="248">
        <v>1242</v>
      </c>
      <c r="G43" s="248">
        <v>1242</v>
      </c>
      <c r="H43" s="248">
        <v>258.2</v>
      </c>
      <c r="I43" s="248">
        <v>918</v>
      </c>
      <c r="J43" s="248">
        <v>1004.4</v>
      </c>
      <c r="K43" s="248">
        <v>965.84609218436879</v>
      </c>
      <c r="L43" s="161">
        <v>209.4</v>
      </c>
      <c r="M43" s="248">
        <v>842.4</v>
      </c>
      <c r="N43" s="248">
        <v>842.4</v>
      </c>
      <c r="O43" s="248">
        <v>842.40000000000009</v>
      </c>
      <c r="P43" s="161">
        <v>2715.1</v>
      </c>
      <c r="Q43" s="248">
        <v>1026</v>
      </c>
      <c r="R43" s="248">
        <v>1026</v>
      </c>
      <c r="S43" s="248">
        <v>1026.0000000000002</v>
      </c>
      <c r="T43" s="248">
        <v>160.5</v>
      </c>
      <c r="U43" s="248">
        <v>918</v>
      </c>
      <c r="V43" s="248">
        <v>918</v>
      </c>
      <c r="W43" s="248">
        <v>918</v>
      </c>
      <c r="X43" s="161">
        <v>109.2</v>
      </c>
      <c r="Y43" s="135"/>
      <c r="Z43" s="135"/>
      <c r="AA43" s="135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4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</row>
    <row r="44" spans="2:51" x14ac:dyDescent="0.15">
      <c r="B44" s="324">
        <v>41775</v>
      </c>
      <c r="C44" s="302"/>
      <c r="D44" s="325">
        <v>41789</v>
      </c>
      <c r="E44" s="248">
        <v>1242</v>
      </c>
      <c r="F44" s="248">
        <v>1242</v>
      </c>
      <c r="G44" s="248">
        <v>1242</v>
      </c>
      <c r="H44" s="248">
        <v>283.7</v>
      </c>
      <c r="I44" s="247">
        <v>918</v>
      </c>
      <c r="J44" s="247">
        <v>1004.4</v>
      </c>
      <c r="K44" s="247">
        <v>954.11393284446149</v>
      </c>
      <c r="L44" s="161">
        <v>334.2</v>
      </c>
      <c r="M44" s="131">
        <v>928.8</v>
      </c>
      <c r="N44" s="131">
        <v>928.8</v>
      </c>
      <c r="O44" s="131">
        <v>928.8</v>
      </c>
      <c r="P44" s="179">
        <v>107.8</v>
      </c>
      <c r="Q44" s="131">
        <v>1004.4</v>
      </c>
      <c r="R44" s="248">
        <v>1004.4</v>
      </c>
      <c r="S44" s="248">
        <v>1004.3999999999999</v>
      </c>
      <c r="T44" s="248">
        <v>38.200000000000003</v>
      </c>
      <c r="U44" s="131">
        <v>918</v>
      </c>
      <c r="V44" s="131">
        <v>918</v>
      </c>
      <c r="W44" s="131">
        <v>918</v>
      </c>
      <c r="X44" s="131">
        <v>89.5</v>
      </c>
      <c r="Y44" s="135"/>
      <c r="Z44" s="135"/>
      <c r="AA44" s="135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</row>
    <row r="45" spans="2:51" x14ac:dyDescent="0.15">
      <c r="B45" s="324"/>
      <c r="C45" s="302"/>
      <c r="D45" s="660"/>
      <c r="E45" s="366"/>
      <c r="F45" s="248"/>
      <c r="G45" s="248"/>
      <c r="H45" s="161"/>
      <c r="I45" s="248"/>
      <c r="J45" s="248"/>
      <c r="K45" s="248"/>
      <c r="L45" s="161"/>
      <c r="M45" s="131"/>
      <c r="N45" s="131"/>
      <c r="O45" s="131"/>
      <c r="P45" s="612"/>
      <c r="Q45" s="661"/>
      <c r="R45" s="612"/>
      <c r="S45" s="491"/>
      <c r="T45" s="612"/>
      <c r="U45" s="131"/>
      <c r="V45" s="131"/>
      <c r="W45" s="131"/>
      <c r="X45" s="131"/>
      <c r="Y45" s="135"/>
      <c r="Z45" s="135"/>
      <c r="AA45" s="135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135"/>
      <c r="AR45" s="135"/>
      <c r="AS45" s="135"/>
      <c r="AT45" s="135"/>
      <c r="AU45" s="135"/>
      <c r="AV45" s="135"/>
      <c r="AW45" s="135"/>
      <c r="AX45" s="135"/>
      <c r="AY45" s="135"/>
    </row>
    <row r="46" spans="2:51" ht="12" customHeight="1" x14ac:dyDescent="0.15">
      <c r="B46" s="150"/>
      <c r="C46" s="151"/>
      <c r="D46" s="344"/>
      <c r="E46" s="166"/>
      <c r="F46" s="170"/>
      <c r="G46" s="166"/>
      <c r="H46" s="170"/>
      <c r="I46" s="170"/>
      <c r="J46" s="170"/>
      <c r="K46" s="170"/>
      <c r="L46" s="166"/>
      <c r="M46" s="662"/>
      <c r="N46" s="662"/>
      <c r="O46" s="662"/>
      <c r="P46" s="663"/>
      <c r="Q46" s="662"/>
      <c r="R46" s="662"/>
      <c r="S46" s="662"/>
      <c r="T46" s="662"/>
      <c r="U46" s="129"/>
      <c r="V46" s="129"/>
      <c r="W46" s="129"/>
      <c r="X46" s="662"/>
      <c r="Z46" s="135"/>
      <c r="AA46" s="135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62"/>
      <c r="AN46" s="282"/>
      <c r="AO46" s="282"/>
      <c r="AP46" s="282"/>
      <c r="AQ46" s="135"/>
      <c r="AR46" s="135"/>
      <c r="AS46" s="135"/>
      <c r="AT46" s="135"/>
      <c r="AU46" s="135"/>
      <c r="AV46" s="135"/>
      <c r="AW46" s="135"/>
      <c r="AX46" s="135"/>
      <c r="AY46" s="135"/>
    </row>
    <row r="47" spans="2:51" ht="12.75" customHeight="1" x14ac:dyDescent="0.15">
      <c r="B47" s="136" t="s">
        <v>392</v>
      </c>
      <c r="C47" s="135" t="s">
        <v>411</v>
      </c>
      <c r="L47" s="138" t="s">
        <v>412</v>
      </c>
      <c r="M47" s="816" t="s">
        <v>413</v>
      </c>
      <c r="N47" s="816"/>
      <c r="O47" s="816"/>
      <c r="P47" s="816"/>
      <c r="Q47" s="816"/>
      <c r="R47" s="816"/>
      <c r="S47" s="816"/>
      <c r="T47" s="816"/>
      <c r="U47" s="816"/>
      <c r="V47" s="816"/>
      <c r="W47" s="816"/>
      <c r="X47" s="816"/>
      <c r="Z47" s="135"/>
      <c r="AA47" s="135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</row>
    <row r="48" spans="2:51" ht="12.75" customHeight="1" x14ac:dyDescent="0.15">
      <c r="B48" s="181" t="s">
        <v>414</v>
      </c>
      <c r="C48" s="136" t="s">
        <v>415</v>
      </c>
      <c r="M48" s="664" t="s">
        <v>416</v>
      </c>
      <c r="N48" s="664"/>
      <c r="O48" s="664"/>
      <c r="P48" s="664"/>
      <c r="Q48" s="664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</row>
    <row r="49" spans="2:51" x14ac:dyDescent="0.15">
      <c r="B49" s="181" t="s">
        <v>200</v>
      </c>
      <c r="C49" s="136" t="s">
        <v>394</v>
      </c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</row>
    <row r="50" spans="2:51" x14ac:dyDescent="0.15"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</row>
    <row r="51" spans="2:51" x14ac:dyDescent="0.15"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</row>
    <row r="52" spans="2:51" x14ac:dyDescent="0.15">
      <c r="Q52" s="606"/>
      <c r="R52" s="606"/>
      <c r="S52" s="606"/>
      <c r="T52" s="606"/>
      <c r="U52" s="606"/>
      <c r="V52" s="606"/>
      <c r="W52" s="606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</row>
    <row r="53" spans="2:51" x14ac:dyDescent="0.15"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</row>
    <row r="54" spans="2:51" x14ac:dyDescent="0.15"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  <c r="AY54" s="135"/>
    </row>
    <row r="55" spans="2:51" x14ac:dyDescent="0.15"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5"/>
      <c r="AT55" s="135"/>
      <c r="AU55" s="135"/>
      <c r="AV55" s="135"/>
      <c r="AW55" s="135"/>
      <c r="AX55" s="135"/>
      <c r="AY55" s="135"/>
    </row>
    <row r="56" spans="2:51" x14ac:dyDescent="0.15"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  <c r="AS56" s="135"/>
      <c r="AT56" s="135"/>
      <c r="AU56" s="135"/>
      <c r="AV56" s="135"/>
      <c r="AW56" s="135"/>
      <c r="AX56" s="135"/>
      <c r="AY56" s="135"/>
    </row>
    <row r="57" spans="2:51" x14ac:dyDescent="0.15"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</row>
    <row r="58" spans="2:51" x14ac:dyDescent="0.15"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</row>
    <row r="59" spans="2:51" x14ac:dyDescent="0.15"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  <c r="AY59" s="135"/>
    </row>
    <row r="60" spans="2:51" x14ac:dyDescent="0.15"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5"/>
      <c r="AO60" s="135"/>
      <c r="AP60" s="135"/>
      <c r="AQ60" s="135"/>
      <c r="AR60" s="135"/>
      <c r="AS60" s="135"/>
      <c r="AT60" s="135"/>
      <c r="AU60" s="135"/>
      <c r="AV60" s="135"/>
      <c r="AW60" s="135"/>
      <c r="AX60" s="135"/>
      <c r="AY60" s="135"/>
    </row>
    <row r="61" spans="2:51" x14ac:dyDescent="0.15">
      <c r="X61" s="254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AX61" s="135"/>
      <c r="AY61" s="135"/>
    </row>
    <row r="62" spans="2:51" x14ac:dyDescent="0.15"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</row>
    <row r="63" spans="2:51" x14ac:dyDescent="0.15">
      <c r="X63" s="135"/>
      <c r="Y63" s="135"/>
    </row>
  </sheetData>
  <mergeCells count="1">
    <mergeCell ref="M47:X4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6"/>
  <sheetViews>
    <sheetView zoomScaleNormal="100" workbookViewId="0"/>
  </sheetViews>
  <sheetFormatPr defaultColWidth="7.5" defaultRowHeight="12" x14ac:dyDescent="0.15"/>
  <cols>
    <col min="1" max="1" width="0.25" style="136" customWidth="1"/>
    <col min="2" max="2" width="5.5" style="136" customWidth="1"/>
    <col min="3" max="3" width="2.875" style="136" customWidth="1"/>
    <col min="4" max="5" width="5.625" style="136" customWidth="1"/>
    <col min="6" max="7" width="5.875" style="136" customWidth="1"/>
    <col min="8" max="8" width="8" style="136" customWidth="1"/>
    <col min="9" max="9" width="5.75" style="136" customWidth="1"/>
    <col min="10" max="11" width="5.875" style="136" customWidth="1"/>
    <col min="12" max="12" width="8.125" style="136" customWidth="1"/>
    <col min="13" max="13" width="5.5" style="136" customWidth="1"/>
    <col min="14" max="15" width="5.875" style="136" customWidth="1"/>
    <col min="16" max="16" width="8.125" style="136" customWidth="1"/>
    <col min="17" max="17" width="5.5" style="136" customWidth="1"/>
    <col min="18" max="19" width="5.875" style="136" customWidth="1"/>
    <col min="20" max="20" width="8.125" style="136" customWidth="1"/>
    <col min="21" max="21" width="5.5" style="136" customWidth="1"/>
    <col min="22" max="23" width="5.875" style="136" customWidth="1"/>
    <col min="24" max="24" width="8.125" style="136" customWidth="1"/>
    <col min="25" max="25" width="7.5" style="136"/>
    <col min="26" max="30" width="10.625" style="136" customWidth="1"/>
    <col min="31" max="31" width="15.125" style="136" customWidth="1"/>
    <col min="32" max="32" width="7.625" style="136" bestFit="1" customWidth="1"/>
    <col min="33" max="33" width="7.75" style="136" bestFit="1" customWidth="1"/>
    <col min="34" max="41" width="7.625" style="136" bestFit="1" customWidth="1"/>
    <col min="42" max="16384" width="7.5" style="136"/>
  </cols>
  <sheetData>
    <row r="1" spans="2:50" x14ac:dyDescent="0.15"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</row>
    <row r="2" spans="2:50" x14ac:dyDescent="0.15"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</row>
    <row r="3" spans="2:50" x14ac:dyDescent="0.15">
      <c r="B3" s="136" t="s">
        <v>417</v>
      </c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</row>
    <row r="4" spans="2:50" x14ac:dyDescent="0.15">
      <c r="X4" s="138" t="s">
        <v>227</v>
      </c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9"/>
      <c r="AW4" s="135"/>
      <c r="AX4" s="135"/>
    </row>
    <row r="5" spans="2:50" ht="6" customHeight="1" x14ac:dyDescent="0.15"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</row>
    <row r="6" spans="2:50" ht="12.75" customHeight="1" x14ac:dyDescent="0.15">
      <c r="B6" s="140"/>
      <c r="C6" s="172" t="s">
        <v>90</v>
      </c>
      <c r="D6" s="245"/>
      <c r="E6" s="140" t="s">
        <v>418</v>
      </c>
      <c r="F6" s="158"/>
      <c r="G6" s="158"/>
      <c r="H6" s="158"/>
      <c r="I6" s="140" t="s">
        <v>419</v>
      </c>
      <c r="J6" s="158"/>
      <c r="K6" s="158"/>
      <c r="L6" s="156"/>
      <c r="M6" s="140" t="s">
        <v>420</v>
      </c>
      <c r="N6" s="158"/>
      <c r="O6" s="158"/>
      <c r="P6" s="158"/>
      <c r="Q6" s="140" t="s">
        <v>209</v>
      </c>
      <c r="R6" s="158"/>
      <c r="S6" s="158"/>
      <c r="T6" s="158"/>
      <c r="U6" s="140" t="s">
        <v>210</v>
      </c>
      <c r="V6" s="158"/>
      <c r="W6" s="158"/>
      <c r="X6" s="156"/>
      <c r="Z6" s="135"/>
      <c r="AA6" s="144"/>
      <c r="AB6" s="144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</row>
    <row r="7" spans="2:50" ht="12.75" customHeight="1" x14ac:dyDescent="0.15">
      <c r="B7" s="150"/>
      <c r="C7" s="150"/>
      <c r="D7" s="166"/>
      <c r="E7" s="150"/>
      <c r="F7" s="151"/>
      <c r="G7" s="151"/>
      <c r="H7" s="151"/>
      <c r="I7" s="150"/>
      <c r="J7" s="151"/>
      <c r="K7" s="151"/>
      <c r="L7" s="166"/>
      <c r="M7" s="150"/>
      <c r="N7" s="151"/>
      <c r="O7" s="151"/>
      <c r="P7" s="151"/>
      <c r="Q7" s="150"/>
      <c r="R7" s="151"/>
      <c r="S7" s="151"/>
      <c r="T7" s="151"/>
      <c r="U7" s="150"/>
      <c r="V7" s="151"/>
      <c r="W7" s="151"/>
      <c r="X7" s="166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</row>
    <row r="8" spans="2:50" x14ac:dyDescent="0.15">
      <c r="B8" s="571" t="s">
        <v>320</v>
      </c>
      <c r="C8" s="572"/>
      <c r="D8" s="573"/>
      <c r="E8" s="148" t="s">
        <v>97</v>
      </c>
      <c r="F8" s="249" t="s">
        <v>98</v>
      </c>
      <c r="G8" s="144" t="s">
        <v>99</v>
      </c>
      <c r="H8" s="249" t="s">
        <v>100</v>
      </c>
      <c r="I8" s="148" t="s">
        <v>97</v>
      </c>
      <c r="J8" s="249" t="s">
        <v>98</v>
      </c>
      <c r="K8" s="144" t="s">
        <v>99</v>
      </c>
      <c r="L8" s="249" t="s">
        <v>100</v>
      </c>
      <c r="M8" s="148" t="s">
        <v>97</v>
      </c>
      <c r="N8" s="249" t="s">
        <v>98</v>
      </c>
      <c r="O8" s="144" t="s">
        <v>99</v>
      </c>
      <c r="P8" s="249" t="s">
        <v>100</v>
      </c>
      <c r="Q8" s="148" t="s">
        <v>97</v>
      </c>
      <c r="R8" s="249" t="s">
        <v>98</v>
      </c>
      <c r="S8" s="144" t="s">
        <v>99</v>
      </c>
      <c r="T8" s="249" t="s">
        <v>100</v>
      </c>
      <c r="U8" s="148" t="s">
        <v>97</v>
      </c>
      <c r="V8" s="249" t="s">
        <v>98</v>
      </c>
      <c r="W8" s="144" t="s">
        <v>99</v>
      </c>
      <c r="X8" s="249" t="s">
        <v>100</v>
      </c>
      <c r="Z8" s="572"/>
      <c r="AA8" s="572"/>
      <c r="AB8" s="572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35"/>
      <c r="AX8" s="135"/>
    </row>
    <row r="9" spans="2:50" x14ac:dyDescent="0.15">
      <c r="B9" s="150"/>
      <c r="C9" s="151"/>
      <c r="D9" s="151"/>
      <c r="E9" s="152"/>
      <c r="F9" s="153"/>
      <c r="G9" s="154" t="s">
        <v>101</v>
      </c>
      <c r="H9" s="153"/>
      <c r="I9" s="152"/>
      <c r="J9" s="153"/>
      <c r="K9" s="154" t="s">
        <v>101</v>
      </c>
      <c r="L9" s="153"/>
      <c r="M9" s="152"/>
      <c r="N9" s="153"/>
      <c r="O9" s="154" t="s">
        <v>101</v>
      </c>
      <c r="P9" s="153"/>
      <c r="Q9" s="152"/>
      <c r="R9" s="153"/>
      <c r="S9" s="154" t="s">
        <v>101</v>
      </c>
      <c r="T9" s="153"/>
      <c r="U9" s="152"/>
      <c r="V9" s="153"/>
      <c r="W9" s="154" t="s">
        <v>101</v>
      </c>
      <c r="X9" s="153"/>
      <c r="Z9" s="135"/>
      <c r="AA9" s="135"/>
      <c r="AB9" s="135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35"/>
      <c r="AX9" s="135"/>
    </row>
    <row r="10" spans="2:50" ht="11.25" customHeight="1" x14ac:dyDescent="0.15">
      <c r="B10" s="140" t="s">
        <v>375</v>
      </c>
      <c r="C10" s="158">
        <v>23</v>
      </c>
      <c r="D10" s="156" t="s">
        <v>376</v>
      </c>
      <c r="E10" s="342">
        <v>2079</v>
      </c>
      <c r="F10" s="320">
        <v>2782.5</v>
      </c>
      <c r="G10" s="320">
        <v>2298.9861189310927</v>
      </c>
      <c r="H10" s="320">
        <v>7111.0000000000009</v>
      </c>
      <c r="I10" s="320">
        <v>1598.1000000000001</v>
      </c>
      <c r="J10" s="320">
        <v>2394</v>
      </c>
      <c r="K10" s="320">
        <v>2030.3413116364129</v>
      </c>
      <c r="L10" s="342">
        <v>15292.400000000001</v>
      </c>
      <c r="M10" s="320">
        <v>2677.5</v>
      </c>
      <c r="N10" s="320">
        <v>3360</v>
      </c>
      <c r="O10" s="320">
        <v>2882.2891580643245</v>
      </c>
      <c r="P10" s="320">
        <v>15611.700000000003</v>
      </c>
      <c r="Q10" s="320">
        <v>696.15</v>
      </c>
      <c r="R10" s="320">
        <v>861</v>
      </c>
      <c r="S10" s="320">
        <v>759.51320693939533</v>
      </c>
      <c r="T10" s="320">
        <v>24794.799999999999</v>
      </c>
      <c r="U10" s="320">
        <v>661.5</v>
      </c>
      <c r="V10" s="320">
        <v>913.5</v>
      </c>
      <c r="W10" s="320">
        <v>847.43101572240937</v>
      </c>
      <c r="X10" s="320">
        <v>132310.6</v>
      </c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</row>
    <row r="11" spans="2:50" ht="11.25" customHeight="1" x14ac:dyDescent="0.15">
      <c r="B11" s="159"/>
      <c r="C11" s="135">
        <v>24</v>
      </c>
      <c r="D11" s="160"/>
      <c r="E11" s="164">
        <v>1995</v>
      </c>
      <c r="F11" s="164">
        <v>2730</v>
      </c>
      <c r="G11" s="164">
        <v>2381.0487114285206</v>
      </c>
      <c r="H11" s="164">
        <v>7686.2000000000007</v>
      </c>
      <c r="I11" s="164">
        <v>1911</v>
      </c>
      <c r="J11" s="164">
        <v>2520</v>
      </c>
      <c r="K11" s="164">
        <v>2130.0313676286073</v>
      </c>
      <c r="L11" s="165">
        <v>10710.2</v>
      </c>
      <c r="M11" s="164">
        <v>2835</v>
      </c>
      <c r="N11" s="164">
        <v>3517.5</v>
      </c>
      <c r="O11" s="164">
        <v>3160.5129547238948</v>
      </c>
      <c r="P11" s="164">
        <v>19465.7</v>
      </c>
      <c r="Q11" s="164">
        <v>688</v>
      </c>
      <c r="R11" s="164">
        <v>944.79</v>
      </c>
      <c r="S11" s="164">
        <v>736.50237004900782</v>
      </c>
      <c r="T11" s="164">
        <v>33652.1</v>
      </c>
      <c r="U11" s="164">
        <v>662</v>
      </c>
      <c r="V11" s="164">
        <v>892.5</v>
      </c>
      <c r="W11" s="164">
        <v>793.09171785638637</v>
      </c>
      <c r="X11" s="164">
        <v>82116.7</v>
      </c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</row>
    <row r="12" spans="2:50" ht="11.25" customHeight="1" x14ac:dyDescent="0.15">
      <c r="B12" s="150"/>
      <c r="C12" s="151">
        <v>25</v>
      </c>
      <c r="D12" s="166"/>
      <c r="E12" s="252">
        <v>2310</v>
      </c>
      <c r="F12" s="252">
        <v>2940</v>
      </c>
      <c r="G12" s="252">
        <v>2626</v>
      </c>
      <c r="H12" s="665">
        <f>SUM(H10:H11)</f>
        <v>14797.2</v>
      </c>
      <c r="I12" s="323">
        <v>2057</v>
      </c>
      <c r="J12" s="323">
        <v>2625</v>
      </c>
      <c r="K12" s="323">
        <v>2433</v>
      </c>
      <c r="L12" s="322">
        <f>SUM(L10:L11)</f>
        <v>26002.600000000002</v>
      </c>
      <c r="M12" s="323">
        <v>3308</v>
      </c>
      <c r="N12" s="323">
        <v>3854</v>
      </c>
      <c r="O12" s="323">
        <v>3596</v>
      </c>
      <c r="P12" s="594">
        <f>SUM(P10:P11)</f>
        <v>35077.4</v>
      </c>
      <c r="Q12" s="594">
        <v>714</v>
      </c>
      <c r="R12" s="594">
        <v>1029</v>
      </c>
      <c r="S12" s="594">
        <v>912</v>
      </c>
      <c r="T12" s="594">
        <f>SUM(T10:T11)</f>
        <v>58446.899999999994</v>
      </c>
      <c r="U12" s="594">
        <v>625</v>
      </c>
      <c r="V12" s="594">
        <v>987</v>
      </c>
      <c r="W12" s="594">
        <v>862</v>
      </c>
      <c r="X12" s="595">
        <f>SUM(X10:X11)</f>
        <v>214427.3</v>
      </c>
      <c r="Z12" s="135"/>
      <c r="AA12" s="135"/>
      <c r="AB12" s="135"/>
      <c r="AC12" s="312"/>
      <c r="AD12" s="312"/>
      <c r="AE12" s="312"/>
      <c r="AF12" s="312"/>
      <c r="AG12" s="312"/>
      <c r="AH12" s="312"/>
      <c r="AI12" s="312"/>
      <c r="AJ12" s="312"/>
      <c r="AK12" s="312"/>
      <c r="AL12" s="312"/>
      <c r="AM12" s="312"/>
      <c r="AN12" s="312"/>
      <c r="AO12" s="312"/>
      <c r="AP12" s="312"/>
      <c r="AQ12" s="312"/>
      <c r="AR12" s="312"/>
      <c r="AS12" s="312"/>
      <c r="AT12" s="312"/>
      <c r="AU12" s="312"/>
      <c r="AV12" s="312"/>
      <c r="AW12" s="135"/>
      <c r="AX12" s="135"/>
    </row>
    <row r="13" spans="2:50" ht="11.25" customHeight="1" x14ac:dyDescent="0.15">
      <c r="B13" s="159"/>
      <c r="C13" s="135">
        <v>9</v>
      </c>
      <c r="D13" s="160"/>
      <c r="E13" s="179">
        <v>2310</v>
      </c>
      <c r="F13" s="179">
        <v>2782.5</v>
      </c>
      <c r="G13" s="179">
        <v>2633.3669001751323</v>
      </c>
      <c r="H13" s="161">
        <v>543.29999999999995</v>
      </c>
      <c r="I13" s="161">
        <v>2467.5</v>
      </c>
      <c r="J13" s="161">
        <v>2625</v>
      </c>
      <c r="K13" s="161">
        <v>2580.1528721432983</v>
      </c>
      <c r="L13" s="160">
        <v>722.5</v>
      </c>
      <c r="M13" s="228">
        <v>3696</v>
      </c>
      <c r="N13" s="228">
        <v>3853.5</v>
      </c>
      <c r="O13" s="228">
        <v>3833.7667627974047</v>
      </c>
      <c r="P13" s="161">
        <v>519.09999999999991</v>
      </c>
      <c r="Q13" s="131">
        <v>819</v>
      </c>
      <c r="R13" s="131">
        <v>976.5</v>
      </c>
      <c r="S13" s="131">
        <v>946.07632956737405</v>
      </c>
      <c r="T13" s="161">
        <v>1121.3</v>
      </c>
      <c r="U13" s="131">
        <v>777</v>
      </c>
      <c r="V13" s="131">
        <v>987</v>
      </c>
      <c r="W13" s="131">
        <v>936.21156403319708</v>
      </c>
      <c r="X13" s="161">
        <v>3521.1</v>
      </c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262"/>
      <c r="AL13" s="262"/>
      <c r="AM13" s="262"/>
      <c r="AN13" s="135"/>
      <c r="AO13" s="139"/>
      <c r="AP13" s="139"/>
      <c r="AQ13" s="139"/>
      <c r="AR13" s="135"/>
      <c r="AS13" s="135"/>
      <c r="AT13" s="135"/>
      <c r="AU13" s="135"/>
      <c r="AV13" s="135"/>
      <c r="AW13" s="135"/>
      <c r="AX13" s="135"/>
    </row>
    <row r="14" spans="2:50" ht="11.25" customHeight="1" x14ac:dyDescent="0.15">
      <c r="B14" s="159"/>
      <c r="C14" s="135">
        <v>10</v>
      </c>
      <c r="D14" s="160"/>
      <c r="E14" s="179">
        <v>2467.5</v>
      </c>
      <c r="F14" s="179">
        <v>2940</v>
      </c>
      <c r="G14" s="179">
        <v>2618.3656478102193</v>
      </c>
      <c r="H14" s="161">
        <v>404.7</v>
      </c>
      <c r="I14" s="161">
        <v>2467.5</v>
      </c>
      <c r="J14" s="161">
        <v>2467.5</v>
      </c>
      <c r="K14" s="161">
        <v>2467.5</v>
      </c>
      <c r="L14" s="161">
        <v>308.70000000000005</v>
      </c>
      <c r="M14" s="228">
        <v>3360</v>
      </c>
      <c r="N14" s="228">
        <v>3727.5</v>
      </c>
      <c r="O14" s="228">
        <v>3664.896279443255</v>
      </c>
      <c r="P14" s="161">
        <v>1266.9000000000001</v>
      </c>
      <c r="Q14" s="131">
        <v>819</v>
      </c>
      <c r="R14" s="131">
        <v>976.5</v>
      </c>
      <c r="S14" s="131">
        <v>910.46582278481014</v>
      </c>
      <c r="T14" s="161">
        <v>1129.2</v>
      </c>
      <c r="U14" s="131">
        <v>756</v>
      </c>
      <c r="V14" s="131">
        <v>945</v>
      </c>
      <c r="W14" s="131">
        <v>868.3121841278512</v>
      </c>
      <c r="X14" s="160">
        <v>3499.4</v>
      </c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262"/>
      <c r="AL14" s="262"/>
      <c r="AM14" s="262"/>
      <c r="AN14" s="135"/>
      <c r="AO14" s="139"/>
      <c r="AP14" s="139"/>
      <c r="AQ14" s="139"/>
      <c r="AR14" s="135"/>
      <c r="AS14" s="135"/>
      <c r="AT14" s="135"/>
      <c r="AU14" s="135"/>
      <c r="AV14" s="135"/>
      <c r="AW14" s="135"/>
      <c r="AX14" s="135"/>
    </row>
    <row r="15" spans="2:50" ht="11.25" customHeight="1" x14ac:dyDescent="0.15">
      <c r="B15" s="159"/>
      <c r="C15" s="135">
        <v>11</v>
      </c>
      <c r="D15" s="160"/>
      <c r="E15" s="179">
        <v>2520</v>
      </c>
      <c r="F15" s="179">
        <v>2887.5</v>
      </c>
      <c r="G15" s="179">
        <v>2735.7226336496178</v>
      </c>
      <c r="H15" s="161">
        <v>432.1</v>
      </c>
      <c r="I15" s="161">
        <v>2467.5</v>
      </c>
      <c r="J15" s="161">
        <v>2467.5</v>
      </c>
      <c r="K15" s="161">
        <v>2467.5</v>
      </c>
      <c r="L15" s="161">
        <v>451.1</v>
      </c>
      <c r="M15" s="228">
        <v>3412.5</v>
      </c>
      <c r="N15" s="228">
        <v>3727.5</v>
      </c>
      <c r="O15" s="228">
        <v>3576.2403903015975</v>
      </c>
      <c r="P15" s="161">
        <v>1818.4</v>
      </c>
      <c r="Q15" s="131">
        <v>861</v>
      </c>
      <c r="R15" s="131">
        <v>924</v>
      </c>
      <c r="S15" s="131">
        <v>888.61279573475508</v>
      </c>
      <c r="T15" s="161">
        <v>1106.5999999999999</v>
      </c>
      <c r="U15" s="131">
        <v>819</v>
      </c>
      <c r="V15" s="131">
        <v>892.5</v>
      </c>
      <c r="W15" s="131">
        <v>874.34456759891737</v>
      </c>
      <c r="X15" s="160">
        <v>1718.3000000000002</v>
      </c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262"/>
      <c r="AL15" s="262"/>
      <c r="AM15" s="262"/>
      <c r="AN15" s="135"/>
      <c r="AO15" s="139"/>
      <c r="AP15" s="139"/>
      <c r="AQ15" s="139"/>
      <c r="AR15" s="135"/>
      <c r="AS15" s="135"/>
      <c r="AT15" s="135"/>
      <c r="AU15" s="135"/>
      <c r="AV15" s="135"/>
      <c r="AW15" s="135"/>
      <c r="AX15" s="135"/>
    </row>
    <row r="16" spans="2:50" ht="11.25" customHeight="1" x14ac:dyDescent="0.15">
      <c r="B16" s="159"/>
      <c r="C16" s="135">
        <v>12</v>
      </c>
      <c r="D16" s="160"/>
      <c r="E16" s="179">
        <v>2520</v>
      </c>
      <c r="F16" s="179">
        <v>2887.5</v>
      </c>
      <c r="G16" s="179">
        <v>2722.8703703703709</v>
      </c>
      <c r="H16" s="161">
        <v>517.6</v>
      </c>
      <c r="I16" s="131">
        <v>0</v>
      </c>
      <c r="J16" s="131">
        <v>0</v>
      </c>
      <c r="K16" s="131">
        <v>0</v>
      </c>
      <c r="L16" s="161">
        <v>478</v>
      </c>
      <c r="M16" s="228">
        <v>3643.5</v>
      </c>
      <c r="N16" s="228">
        <v>3643.5</v>
      </c>
      <c r="O16" s="228">
        <v>3643.4999999999995</v>
      </c>
      <c r="P16" s="161">
        <v>1292.7</v>
      </c>
      <c r="Q16" s="131">
        <v>892.5</v>
      </c>
      <c r="R16" s="131">
        <v>1029</v>
      </c>
      <c r="S16" s="131">
        <v>971.70806658130618</v>
      </c>
      <c r="T16" s="161">
        <v>1821.5</v>
      </c>
      <c r="U16" s="131">
        <v>892.5</v>
      </c>
      <c r="V16" s="131">
        <v>924</v>
      </c>
      <c r="W16" s="131">
        <v>921.09902200489</v>
      </c>
      <c r="X16" s="160">
        <v>880.4</v>
      </c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262"/>
      <c r="AL16" s="262"/>
      <c r="AM16" s="262"/>
      <c r="AN16" s="135"/>
      <c r="AO16" s="139"/>
      <c r="AP16" s="139"/>
      <c r="AQ16" s="139"/>
      <c r="AR16" s="135"/>
      <c r="AS16" s="135"/>
      <c r="AT16" s="135"/>
      <c r="AU16" s="135"/>
      <c r="AV16" s="135"/>
      <c r="AW16" s="135"/>
      <c r="AX16" s="135"/>
    </row>
    <row r="17" spans="2:50" ht="11.25" customHeight="1" x14ac:dyDescent="0.15">
      <c r="B17" s="159" t="s">
        <v>377</v>
      </c>
      <c r="C17" s="135">
        <v>1</v>
      </c>
      <c r="D17" s="160" t="s">
        <v>378</v>
      </c>
      <c r="E17" s="179">
        <v>2415</v>
      </c>
      <c r="F17" s="179">
        <v>2677.5</v>
      </c>
      <c r="G17" s="179">
        <v>2529.0215615811821</v>
      </c>
      <c r="H17" s="161">
        <v>588</v>
      </c>
      <c r="I17" s="131">
        <v>1417.5</v>
      </c>
      <c r="J17" s="131">
        <v>1417.5</v>
      </c>
      <c r="K17" s="131">
        <v>1417.5</v>
      </c>
      <c r="L17" s="161">
        <v>301.8</v>
      </c>
      <c r="M17" s="228">
        <v>3255</v>
      </c>
      <c r="N17" s="228">
        <v>3780</v>
      </c>
      <c r="O17" s="228">
        <v>3578.3290166812994</v>
      </c>
      <c r="P17" s="161">
        <v>535.4</v>
      </c>
      <c r="Q17" s="131">
        <v>892.5</v>
      </c>
      <c r="R17" s="131">
        <v>945</v>
      </c>
      <c r="S17" s="131">
        <v>926.51809954751138</v>
      </c>
      <c r="T17" s="161">
        <v>688.59999999999991</v>
      </c>
      <c r="U17" s="131">
        <v>871.5</v>
      </c>
      <c r="V17" s="131">
        <v>955.5</v>
      </c>
      <c r="W17" s="131">
        <v>909.51205211726392</v>
      </c>
      <c r="X17" s="160">
        <v>765</v>
      </c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262"/>
      <c r="AL17" s="262"/>
      <c r="AM17" s="262"/>
      <c r="AN17" s="135"/>
      <c r="AO17" s="139"/>
      <c r="AP17" s="139"/>
      <c r="AQ17" s="139"/>
      <c r="AR17" s="135"/>
      <c r="AS17" s="135"/>
      <c r="AT17" s="135"/>
      <c r="AU17" s="135"/>
      <c r="AV17" s="135"/>
      <c r="AW17" s="135"/>
      <c r="AX17" s="135"/>
    </row>
    <row r="18" spans="2:50" ht="11.25" customHeight="1" x14ac:dyDescent="0.15">
      <c r="B18" s="159"/>
      <c r="C18" s="135">
        <v>2</v>
      </c>
      <c r="D18" s="160"/>
      <c r="E18" s="179">
        <v>2677.5</v>
      </c>
      <c r="F18" s="179">
        <v>2730</v>
      </c>
      <c r="G18" s="179">
        <v>2697.9749999999999</v>
      </c>
      <c r="H18" s="161">
        <v>217.1</v>
      </c>
      <c r="I18" s="131">
        <v>0</v>
      </c>
      <c r="J18" s="131">
        <v>0</v>
      </c>
      <c r="K18" s="131">
        <v>0</v>
      </c>
      <c r="L18" s="161">
        <v>72.7</v>
      </c>
      <c r="M18" s="228">
        <v>3255</v>
      </c>
      <c r="N18" s="228">
        <v>3780</v>
      </c>
      <c r="O18" s="228">
        <v>3723.833798882682</v>
      </c>
      <c r="P18" s="161">
        <v>777.2</v>
      </c>
      <c r="Q18" s="131">
        <v>892.5</v>
      </c>
      <c r="R18" s="131">
        <v>1050</v>
      </c>
      <c r="S18" s="131">
        <v>974.12485311398359</v>
      </c>
      <c r="T18" s="161">
        <v>688.40000000000009</v>
      </c>
      <c r="U18" s="131">
        <v>829.5</v>
      </c>
      <c r="V18" s="131">
        <v>955.5</v>
      </c>
      <c r="W18" s="131">
        <v>893.24696847210998</v>
      </c>
      <c r="X18" s="160">
        <v>1438.4</v>
      </c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262"/>
      <c r="AL18" s="262"/>
      <c r="AM18" s="262"/>
      <c r="AN18" s="135"/>
      <c r="AO18" s="139"/>
      <c r="AP18" s="139"/>
      <c r="AQ18" s="139"/>
      <c r="AR18" s="135"/>
      <c r="AS18" s="135"/>
      <c r="AT18" s="135"/>
      <c r="AU18" s="135"/>
      <c r="AV18" s="135"/>
      <c r="AW18" s="135"/>
      <c r="AX18" s="135"/>
    </row>
    <row r="19" spans="2:50" ht="11.25" customHeight="1" x14ac:dyDescent="0.15">
      <c r="B19" s="159"/>
      <c r="C19" s="135">
        <v>3</v>
      </c>
      <c r="D19" s="160"/>
      <c r="E19" s="179">
        <v>2625</v>
      </c>
      <c r="F19" s="179">
        <v>3517.5</v>
      </c>
      <c r="G19" s="179">
        <v>2835.0935495367071</v>
      </c>
      <c r="H19" s="161">
        <v>302.10000000000002</v>
      </c>
      <c r="I19" s="131">
        <v>2730</v>
      </c>
      <c r="J19" s="131">
        <v>3097.5</v>
      </c>
      <c r="K19" s="131">
        <v>2849.2549668874171</v>
      </c>
      <c r="L19" s="161">
        <v>675.59999999999991</v>
      </c>
      <c r="M19" s="228">
        <v>3570</v>
      </c>
      <c r="N19" s="228">
        <v>3801</v>
      </c>
      <c r="O19" s="228">
        <v>3767.1252166377822</v>
      </c>
      <c r="P19" s="161">
        <v>1400.2</v>
      </c>
      <c r="Q19" s="131">
        <v>945</v>
      </c>
      <c r="R19" s="131">
        <v>945</v>
      </c>
      <c r="S19" s="131">
        <v>945</v>
      </c>
      <c r="T19" s="161">
        <v>1010.1999999999999</v>
      </c>
      <c r="U19" s="131">
        <v>787.5</v>
      </c>
      <c r="V19" s="131">
        <v>945</v>
      </c>
      <c r="W19" s="131">
        <v>894.53117888029146</v>
      </c>
      <c r="X19" s="160">
        <v>2569.5</v>
      </c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262"/>
      <c r="AL19" s="262"/>
      <c r="AM19" s="262"/>
      <c r="AN19" s="135"/>
      <c r="AO19" s="139"/>
      <c r="AP19" s="139"/>
      <c r="AQ19" s="139"/>
      <c r="AR19" s="135"/>
      <c r="AS19" s="135"/>
      <c r="AT19" s="135"/>
      <c r="AU19" s="135"/>
      <c r="AV19" s="135"/>
      <c r="AW19" s="135"/>
      <c r="AX19" s="135"/>
    </row>
    <row r="20" spans="2:50" ht="11.25" customHeight="1" x14ac:dyDescent="0.15">
      <c r="B20" s="159"/>
      <c r="C20" s="135">
        <v>4</v>
      </c>
      <c r="D20" s="160"/>
      <c r="E20" s="179">
        <v>2808</v>
      </c>
      <c r="F20" s="179">
        <v>2808</v>
      </c>
      <c r="G20" s="179">
        <v>2808</v>
      </c>
      <c r="H20" s="161">
        <v>308.39999999999998</v>
      </c>
      <c r="I20" s="131">
        <v>2786.4</v>
      </c>
      <c r="J20" s="131">
        <v>2786.4</v>
      </c>
      <c r="K20" s="296">
        <v>2786.4</v>
      </c>
      <c r="L20" s="161">
        <v>348</v>
      </c>
      <c r="M20" s="228">
        <v>3780</v>
      </c>
      <c r="N20" s="228">
        <v>3920.4</v>
      </c>
      <c r="O20" s="228">
        <v>3902.9020602218702</v>
      </c>
      <c r="P20" s="161">
        <v>955.5</v>
      </c>
      <c r="Q20" s="131">
        <v>1026</v>
      </c>
      <c r="R20" s="131">
        <v>1026</v>
      </c>
      <c r="S20" s="131">
        <v>1026</v>
      </c>
      <c r="T20" s="161">
        <v>2880.3999999999996</v>
      </c>
      <c r="U20" s="131">
        <v>950.4</v>
      </c>
      <c r="V20" s="131">
        <v>950.4</v>
      </c>
      <c r="W20" s="131">
        <v>950.4</v>
      </c>
      <c r="X20" s="160">
        <v>495.2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262"/>
      <c r="AL20" s="262"/>
      <c r="AM20" s="262"/>
      <c r="AN20" s="135"/>
      <c r="AO20" s="139"/>
      <c r="AP20" s="139"/>
      <c r="AQ20" s="139"/>
      <c r="AR20" s="135"/>
      <c r="AS20" s="135"/>
      <c r="AT20" s="135"/>
      <c r="AU20" s="135"/>
      <c r="AV20" s="135"/>
      <c r="AW20" s="135"/>
      <c r="AX20" s="135"/>
    </row>
    <row r="21" spans="2:50" ht="11.25" customHeight="1" x14ac:dyDescent="0.15">
      <c r="B21" s="150"/>
      <c r="C21" s="151">
        <v>5</v>
      </c>
      <c r="D21" s="166"/>
      <c r="E21" s="180">
        <v>2667.6</v>
      </c>
      <c r="F21" s="180">
        <v>3672</v>
      </c>
      <c r="G21" s="180">
        <v>3020.0912845642279</v>
      </c>
      <c r="H21" s="170">
        <v>302.10000000000002</v>
      </c>
      <c r="I21" s="129">
        <v>2786.4</v>
      </c>
      <c r="J21" s="129">
        <v>3186</v>
      </c>
      <c r="K21" s="129">
        <v>2960.7540824575581</v>
      </c>
      <c r="L21" s="170">
        <v>1371</v>
      </c>
      <c r="M21" s="256">
        <v>3672</v>
      </c>
      <c r="N21" s="256">
        <v>3920.4</v>
      </c>
      <c r="O21" s="256">
        <v>3851.411053263917</v>
      </c>
      <c r="P21" s="170">
        <v>1057.5</v>
      </c>
      <c r="Q21" s="129">
        <v>972</v>
      </c>
      <c r="R21" s="129">
        <v>1026</v>
      </c>
      <c r="S21" s="129">
        <v>984.468018720749</v>
      </c>
      <c r="T21" s="170">
        <v>2680.7</v>
      </c>
      <c r="U21" s="129">
        <v>918</v>
      </c>
      <c r="V21" s="129">
        <v>1026</v>
      </c>
      <c r="W21" s="129">
        <v>927.54237695078029</v>
      </c>
      <c r="X21" s="166">
        <v>980.4</v>
      </c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262"/>
      <c r="AL21" s="262"/>
      <c r="AM21" s="262"/>
      <c r="AN21" s="135"/>
      <c r="AO21" s="139"/>
      <c r="AP21" s="139"/>
      <c r="AQ21" s="139"/>
      <c r="AR21" s="135"/>
      <c r="AS21" s="135"/>
      <c r="AT21" s="135"/>
      <c r="AU21" s="135"/>
      <c r="AV21" s="135"/>
      <c r="AW21" s="135"/>
      <c r="AX21" s="135"/>
    </row>
    <row r="22" spans="2:50" ht="11.25" customHeight="1" x14ac:dyDescent="0.15">
      <c r="B22" s="159" t="s">
        <v>421</v>
      </c>
      <c r="C22" s="135"/>
      <c r="E22" s="159"/>
      <c r="F22" s="159"/>
      <c r="G22" s="161"/>
      <c r="H22" s="161"/>
      <c r="I22" s="159"/>
      <c r="J22" s="161"/>
      <c r="K22" s="135"/>
      <c r="L22" s="161"/>
      <c r="M22" s="159"/>
      <c r="N22" s="161"/>
      <c r="O22" s="135"/>
      <c r="P22" s="161"/>
      <c r="Q22" s="293"/>
      <c r="R22" s="179"/>
      <c r="S22" s="139"/>
      <c r="T22" s="161"/>
      <c r="U22" s="159"/>
      <c r="V22" s="161"/>
      <c r="W22" s="135"/>
      <c r="X22" s="161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262"/>
      <c r="AL22" s="262"/>
      <c r="AM22" s="262"/>
      <c r="AN22" s="135"/>
      <c r="AO22" s="139"/>
      <c r="AP22" s="139"/>
      <c r="AQ22" s="139"/>
      <c r="AR22" s="135"/>
      <c r="AS22" s="135"/>
      <c r="AT22" s="135"/>
      <c r="AU22" s="135"/>
      <c r="AV22" s="135"/>
      <c r="AW22" s="135"/>
      <c r="AX22" s="135"/>
    </row>
    <row r="23" spans="2:50" ht="11.25" customHeight="1" x14ac:dyDescent="0.15">
      <c r="B23" s="159"/>
      <c r="C23" s="135"/>
      <c r="E23" s="293"/>
      <c r="F23" s="293"/>
      <c r="G23" s="179"/>
      <c r="H23" s="161"/>
      <c r="I23" s="159"/>
      <c r="J23" s="161"/>
      <c r="K23" s="135"/>
      <c r="L23" s="161"/>
      <c r="M23" s="159"/>
      <c r="N23" s="161"/>
      <c r="O23" s="135"/>
      <c r="P23" s="161"/>
      <c r="Q23" s="293"/>
      <c r="R23" s="179"/>
      <c r="S23" s="139"/>
      <c r="T23" s="161"/>
      <c r="U23" s="293"/>
      <c r="V23" s="179"/>
      <c r="W23" s="139"/>
      <c r="X23" s="161"/>
      <c r="Z23" s="135"/>
      <c r="AA23" s="135"/>
      <c r="AB23" s="135"/>
      <c r="AC23" s="254"/>
      <c r="AD23" s="254"/>
      <c r="AE23" s="254"/>
      <c r="AF23" s="135"/>
      <c r="AG23" s="135"/>
      <c r="AH23" s="135"/>
      <c r="AI23" s="135"/>
      <c r="AJ23" s="135"/>
      <c r="AK23" s="254"/>
      <c r="AL23" s="254"/>
      <c r="AM23" s="254"/>
      <c r="AN23" s="135"/>
      <c r="AO23" s="139"/>
      <c r="AP23" s="139"/>
      <c r="AQ23" s="139"/>
      <c r="AR23" s="135"/>
      <c r="AS23" s="135"/>
      <c r="AT23" s="135"/>
      <c r="AU23" s="135"/>
      <c r="AV23" s="135"/>
      <c r="AW23" s="135"/>
      <c r="AX23" s="135"/>
    </row>
    <row r="24" spans="2:50" ht="11.25" customHeight="1" x14ac:dyDescent="0.15">
      <c r="B24" s="324">
        <v>41760</v>
      </c>
      <c r="C24" s="302"/>
      <c r="D24" s="325">
        <v>41774</v>
      </c>
      <c r="E24" s="131">
        <v>2667.6</v>
      </c>
      <c r="F24" s="131">
        <v>3672</v>
      </c>
      <c r="G24" s="131">
        <v>3046.4565763383998</v>
      </c>
      <c r="H24" s="131">
        <v>167.7</v>
      </c>
      <c r="I24" s="131">
        <v>2786.4</v>
      </c>
      <c r="J24" s="131">
        <v>3186</v>
      </c>
      <c r="K24" s="131">
        <v>2985.3927272727265</v>
      </c>
      <c r="L24" s="131">
        <v>431.7</v>
      </c>
      <c r="M24" s="228">
        <v>3672</v>
      </c>
      <c r="N24" s="228">
        <v>3920.4</v>
      </c>
      <c r="O24" s="228">
        <v>3869.7394736842107</v>
      </c>
      <c r="P24" s="131">
        <v>419.6</v>
      </c>
      <c r="Q24" s="131">
        <v>972</v>
      </c>
      <c r="R24" s="131">
        <v>1026</v>
      </c>
      <c r="S24" s="131">
        <v>992.62451612903226</v>
      </c>
      <c r="T24" s="161">
        <v>1509.7</v>
      </c>
      <c r="U24" s="131">
        <v>918</v>
      </c>
      <c r="V24" s="131">
        <v>1026</v>
      </c>
      <c r="W24" s="131">
        <v>925.7042801556421</v>
      </c>
      <c r="X24" s="161">
        <v>646.79999999999995</v>
      </c>
      <c r="Z24" s="135"/>
      <c r="AA24" s="135"/>
      <c r="AB24" s="135"/>
      <c r="AC24" s="262"/>
      <c r="AD24" s="262"/>
      <c r="AE24" s="262"/>
      <c r="AF24" s="135"/>
      <c r="AG24" s="135"/>
      <c r="AH24" s="135"/>
      <c r="AI24" s="135"/>
      <c r="AJ24" s="135"/>
      <c r="AK24" s="254"/>
      <c r="AL24" s="254"/>
      <c r="AM24" s="254"/>
      <c r="AN24" s="135"/>
      <c r="AO24" s="139"/>
      <c r="AP24" s="139"/>
      <c r="AQ24" s="139"/>
      <c r="AR24" s="135"/>
      <c r="AS24" s="135"/>
      <c r="AT24" s="135"/>
      <c r="AU24" s="135"/>
      <c r="AV24" s="135"/>
      <c r="AW24" s="135"/>
      <c r="AX24" s="135"/>
    </row>
    <row r="25" spans="2:50" ht="11.25" customHeight="1" x14ac:dyDescent="0.15">
      <c r="B25" s="324">
        <v>41775</v>
      </c>
      <c r="C25" s="302"/>
      <c r="D25" s="302">
        <v>41789</v>
      </c>
      <c r="E25" s="221">
        <v>2700</v>
      </c>
      <c r="F25" s="131">
        <v>3672</v>
      </c>
      <c r="G25" s="262">
        <v>2990.4107142857142</v>
      </c>
      <c r="H25" s="612">
        <v>134.4</v>
      </c>
      <c r="I25" s="131">
        <v>2862</v>
      </c>
      <c r="J25" s="131">
        <v>2862</v>
      </c>
      <c r="K25" s="131">
        <v>2862</v>
      </c>
      <c r="L25" s="131">
        <v>939.3</v>
      </c>
      <c r="M25" s="228">
        <v>3672</v>
      </c>
      <c r="N25" s="228">
        <v>3920.4</v>
      </c>
      <c r="O25" s="228">
        <v>3840.8649842271298</v>
      </c>
      <c r="P25" s="248">
        <v>637.9</v>
      </c>
      <c r="Q25" s="131">
        <v>972</v>
      </c>
      <c r="R25" s="131">
        <v>972</v>
      </c>
      <c r="S25" s="131">
        <v>972</v>
      </c>
      <c r="T25" s="612">
        <v>1171</v>
      </c>
      <c r="U25" s="131">
        <v>950.4</v>
      </c>
      <c r="V25" s="131">
        <v>950.4</v>
      </c>
      <c r="W25" s="131">
        <v>950.4</v>
      </c>
      <c r="X25" s="612">
        <v>333.6</v>
      </c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</row>
    <row r="26" spans="2:50" ht="11.25" customHeight="1" x14ac:dyDescent="0.15">
      <c r="B26" s="657"/>
      <c r="C26" s="307"/>
      <c r="D26" s="307"/>
      <c r="E26" s="662"/>
      <c r="F26" s="662"/>
      <c r="G26" s="662"/>
      <c r="H26" s="662"/>
      <c r="I26" s="662"/>
      <c r="J26" s="662"/>
      <c r="K26" s="662"/>
      <c r="L26" s="662"/>
      <c r="M26" s="662"/>
      <c r="N26" s="662"/>
      <c r="O26" s="662"/>
      <c r="P26" s="662"/>
      <c r="Q26" s="662"/>
      <c r="R26" s="662"/>
      <c r="S26" s="662"/>
      <c r="T26" s="662"/>
      <c r="U26" s="662"/>
      <c r="V26" s="662"/>
      <c r="W26" s="662"/>
      <c r="X26" s="662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</row>
    <row r="27" spans="2:50" ht="11.25" customHeight="1" x14ac:dyDescent="0.15">
      <c r="B27" s="159"/>
      <c r="C27" s="148" t="s">
        <v>90</v>
      </c>
      <c r="D27" s="250"/>
      <c r="E27" s="159" t="s">
        <v>422</v>
      </c>
      <c r="F27" s="135"/>
      <c r="G27" s="135"/>
      <c r="H27" s="160"/>
      <c r="I27" s="159" t="s">
        <v>212</v>
      </c>
      <c r="J27" s="135"/>
      <c r="K27" s="135"/>
      <c r="L27" s="160"/>
      <c r="M27" s="159"/>
      <c r="N27" s="135"/>
      <c r="O27" s="135"/>
      <c r="P27" s="160"/>
      <c r="Q27" s="159"/>
      <c r="R27" s="135"/>
      <c r="S27" s="135"/>
      <c r="T27" s="160"/>
      <c r="U27" s="159"/>
      <c r="V27" s="135"/>
      <c r="W27" s="135"/>
      <c r="X27" s="160"/>
      <c r="Z27" s="135"/>
      <c r="AA27" s="144"/>
      <c r="AB27" s="144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</row>
    <row r="28" spans="2:50" ht="11.25" customHeight="1" x14ac:dyDescent="0.15">
      <c r="B28" s="159"/>
      <c r="C28" s="150"/>
      <c r="D28" s="166"/>
      <c r="E28" s="340"/>
      <c r="F28" s="341"/>
      <c r="G28" s="341"/>
      <c r="H28" s="341"/>
      <c r="I28" s="150"/>
      <c r="J28" s="151"/>
      <c r="K28" s="151"/>
      <c r="L28" s="166"/>
      <c r="M28" s="340"/>
      <c r="N28" s="341"/>
      <c r="O28" s="341"/>
      <c r="P28" s="341"/>
      <c r="Q28" s="340"/>
      <c r="R28" s="341"/>
      <c r="S28" s="341"/>
      <c r="T28" s="341"/>
      <c r="U28" s="150"/>
      <c r="V28" s="151"/>
      <c r="W28" s="151"/>
      <c r="X28" s="166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</row>
    <row r="29" spans="2:50" ht="11.25" customHeight="1" x14ac:dyDescent="0.15">
      <c r="B29" s="571" t="s">
        <v>320</v>
      </c>
      <c r="C29" s="572"/>
      <c r="D29" s="573"/>
      <c r="E29" s="172" t="s">
        <v>97</v>
      </c>
      <c r="F29" s="149" t="s">
        <v>98</v>
      </c>
      <c r="G29" s="155" t="s">
        <v>99</v>
      </c>
      <c r="H29" s="149" t="s">
        <v>100</v>
      </c>
      <c r="I29" s="172" t="s">
        <v>97</v>
      </c>
      <c r="J29" s="149" t="s">
        <v>98</v>
      </c>
      <c r="K29" s="155" t="s">
        <v>99</v>
      </c>
      <c r="L29" s="149" t="s">
        <v>100</v>
      </c>
      <c r="M29" s="172"/>
      <c r="N29" s="149"/>
      <c r="O29" s="155"/>
      <c r="P29" s="149"/>
      <c r="Q29" s="172"/>
      <c r="R29" s="149"/>
      <c r="S29" s="155"/>
      <c r="T29" s="149"/>
      <c r="U29" s="172"/>
      <c r="V29" s="149"/>
      <c r="W29" s="155"/>
      <c r="X29" s="149"/>
      <c r="Z29" s="572"/>
      <c r="AA29" s="572"/>
      <c r="AB29" s="572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35"/>
      <c r="AX29" s="135"/>
    </row>
    <row r="30" spans="2:50" ht="11.25" customHeight="1" x14ac:dyDescent="0.15">
      <c r="B30" s="150"/>
      <c r="C30" s="151"/>
      <c r="D30" s="151"/>
      <c r="E30" s="152"/>
      <c r="F30" s="153"/>
      <c r="G30" s="154" t="s">
        <v>101</v>
      </c>
      <c r="H30" s="153"/>
      <c r="I30" s="152"/>
      <c r="J30" s="153"/>
      <c r="K30" s="154" t="s">
        <v>101</v>
      </c>
      <c r="L30" s="153"/>
      <c r="M30" s="152"/>
      <c r="N30" s="153"/>
      <c r="O30" s="154"/>
      <c r="P30" s="153"/>
      <c r="Q30" s="152"/>
      <c r="R30" s="153"/>
      <c r="S30" s="154"/>
      <c r="T30" s="153"/>
      <c r="U30" s="152"/>
      <c r="V30" s="153"/>
      <c r="W30" s="154"/>
      <c r="X30" s="153"/>
      <c r="Z30" s="135"/>
      <c r="AA30" s="135"/>
      <c r="AB30" s="135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35"/>
      <c r="AX30" s="135"/>
    </row>
    <row r="31" spans="2:50" ht="11.25" customHeight="1" x14ac:dyDescent="0.15">
      <c r="B31" s="140" t="s">
        <v>375</v>
      </c>
      <c r="C31" s="158">
        <v>23</v>
      </c>
      <c r="D31" s="156" t="s">
        <v>376</v>
      </c>
      <c r="E31" s="320">
        <v>756</v>
      </c>
      <c r="F31" s="320">
        <v>1050</v>
      </c>
      <c r="G31" s="320">
        <v>883.18832398848303</v>
      </c>
      <c r="H31" s="320">
        <v>82273.5</v>
      </c>
      <c r="I31" s="320">
        <v>661.5</v>
      </c>
      <c r="J31" s="320">
        <v>790.02</v>
      </c>
      <c r="K31" s="320">
        <v>758.96404202287226</v>
      </c>
      <c r="L31" s="320">
        <v>48344.599999999991</v>
      </c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0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</row>
    <row r="32" spans="2:50" ht="11.25" customHeight="1" x14ac:dyDescent="0.15">
      <c r="B32" s="159"/>
      <c r="C32" s="135">
        <v>24</v>
      </c>
      <c r="D32" s="160"/>
      <c r="E32" s="164">
        <v>809</v>
      </c>
      <c r="F32" s="164">
        <v>997.5</v>
      </c>
      <c r="G32" s="164">
        <v>875.62942704772331</v>
      </c>
      <c r="H32" s="164">
        <v>56879.5</v>
      </c>
      <c r="I32" s="164">
        <v>656</v>
      </c>
      <c r="J32" s="164">
        <v>777</v>
      </c>
      <c r="K32" s="164">
        <v>666.78766339509696</v>
      </c>
      <c r="L32" s="164">
        <v>28813.800000000003</v>
      </c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551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</row>
    <row r="33" spans="2:50" ht="11.25" customHeight="1" x14ac:dyDescent="0.15">
      <c r="B33" s="150"/>
      <c r="C33" s="151">
        <v>25</v>
      </c>
      <c r="D33" s="166"/>
      <c r="E33" s="170">
        <v>788</v>
      </c>
      <c r="F33" s="170">
        <v>1050</v>
      </c>
      <c r="G33" s="170">
        <v>984</v>
      </c>
      <c r="H33" s="170">
        <v>139153</v>
      </c>
      <c r="I33" s="170">
        <v>707</v>
      </c>
      <c r="J33" s="170">
        <v>882</v>
      </c>
      <c r="K33" s="166">
        <v>751</v>
      </c>
      <c r="L33" s="170">
        <v>77158</v>
      </c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8"/>
      <c r="Z33" s="135"/>
      <c r="AA33" s="135"/>
      <c r="AB33" s="135"/>
      <c r="AC33" s="312"/>
      <c r="AD33" s="312"/>
      <c r="AE33" s="312"/>
      <c r="AF33" s="312"/>
      <c r="AG33" s="312"/>
      <c r="AH33" s="312"/>
      <c r="AI33" s="312"/>
      <c r="AJ33" s="312"/>
      <c r="AK33" s="312"/>
      <c r="AL33" s="312"/>
      <c r="AM33" s="312"/>
      <c r="AN33" s="312"/>
      <c r="AO33" s="312"/>
      <c r="AP33" s="312"/>
      <c r="AQ33" s="312"/>
      <c r="AR33" s="312"/>
      <c r="AS33" s="312"/>
      <c r="AT33" s="312"/>
      <c r="AU33" s="312"/>
      <c r="AV33" s="312"/>
      <c r="AW33" s="135"/>
      <c r="AX33" s="135"/>
    </row>
    <row r="34" spans="2:50" ht="11.25" customHeight="1" x14ac:dyDescent="0.15">
      <c r="B34" s="159"/>
      <c r="C34" s="135">
        <v>9</v>
      </c>
      <c r="D34" s="160"/>
      <c r="E34" s="131">
        <v>1029</v>
      </c>
      <c r="F34" s="131">
        <v>1029</v>
      </c>
      <c r="G34" s="131">
        <v>1029</v>
      </c>
      <c r="H34" s="161">
        <v>267.39999999999998</v>
      </c>
      <c r="I34" s="131">
        <v>766.5</v>
      </c>
      <c r="J34" s="131">
        <v>766.5</v>
      </c>
      <c r="K34" s="131">
        <v>766.5</v>
      </c>
      <c r="L34" s="296">
        <v>8410.7000000000007</v>
      </c>
      <c r="M34" s="131"/>
      <c r="N34" s="131"/>
      <c r="O34" s="131"/>
      <c r="P34" s="161"/>
      <c r="Q34" s="131"/>
      <c r="R34" s="131"/>
      <c r="S34" s="131"/>
      <c r="T34" s="161"/>
      <c r="U34" s="131"/>
      <c r="V34" s="131"/>
      <c r="W34" s="131"/>
      <c r="X34" s="296"/>
      <c r="Z34" s="135"/>
      <c r="AA34" s="135"/>
      <c r="AB34" s="135"/>
      <c r="AC34" s="139"/>
      <c r="AD34" s="139"/>
      <c r="AE34" s="139"/>
      <c r="AF34" s="135"/>
      <c r="AG34" s="262"/>
      <c r="AH34" s="262"/>
      <c r="AI34" s="262"/>
      <c r="AJ34" s="135"/>
      <c r="AK34" s="135"/>
      <c r="AL34" s="135"/>
      <c r="AM34" s="135"/>
      <c r="AN34" s="135"/>
      <c r="AO34" s="139"/>
      <c r="AP34" s="139"/>
      <c r="AQ34" s="139"/>
      <c r="AR34" s="135"/>
      <c r="AS34" s="135"/>
      <c r="AT34" s="135"/>
      <c r="AU34" s="135"/>
      <c r="AV34" s="135"/>
      <c r="AW34" s="135"/>
      <c r="AX34" s="135"/>
    </row>
    <row r="35" spans="2:50" ht="11.25" customHeight="1" x14ac:dyDescent="0.15">
      <c r="B35" s="159"/>
      <c r="C35" s="135">
        <v>10</v>
      </c>
      <c r="D35" s="160"/>
      <c r="E35" s="131">
        <v>997.5</v>
      </c>
      <c r="F35" s="131">
        <v>997.5</v>
      </c>
      <c r="G35" s="131">
        <v>997.5</v>
      </c>
      <c r="H35" s="161">
        <v>1550.3</v>
      </c>
      <c r="I35" s="131">
        <v>0</v>
      </c>
      <c r="J35" s="131">
        <v>0</v>
      </c>
      <c r="K35" s="131">
        <v>0</v>
      </c>
      <c r="L35" s="131">
        <v>296.60000000000002</v>
      </c>
      <c r="M35" s="131"/>
      <c r="N35" s="131"/>
      <c r="O35" s="131"/>
      <c r="P35" s="161"/>
      <c r="Q35" s="131"/>
      <c r="R35" s="131"/>
      <c r="S35" s="131"/>
      <c r="T35" s="161"/>
      <c r="U35" s="131"/>
      <c r="V35" s="131"/>
      <c r="W35" s="131"/>
      <c r="X35" s="296"/>
      <c r="Z35" s="135"/>
      <c r="AA35" s="135"/>
      <c r="AB35" s="135"/>
      <c r="AC35" s="139"/>
      <c r="AD35" s="139"/>
      <c r="AE35" s="139"/>
      <c r="AF35" s="135"/>
      <c r="AG35" s="262"/>
      <c r="AH35" s="262"/>
      <c r="AI35" s="262"/>
      <c r="AJ35" s="135"/>
      <c r="AK35" s="135"/>
      <c r="AL35" s="135"/>
      <c r="AM35" s="135"/>
      <c r="AN35" s="135"/>
      <c r="AO35" s="139"/>
      <c r="AP35" s="139"/>
      <c r="AQ35" s="139"/>
      <c r="AR35" s="135"/>
      <c r="AS35" s="135"/>
      <c r="AT35" s="135"/>
      <c r="AU35" s="135"/>
      <c r="AV35" s="135"/>
      <c r="AW35" s="135"/>
      <c r="AX35" s="135"/>
    </row>
    <row r="36" spans="2:50" ht="11.25" customHeight="1" x14ac:dyDescent="0.15">
      <c r="B36" s="159"/>
      <c r="C36" s="135">
        <v>11</v>
      </c>
      <c r="D36" s="160"/>
      <c r="E36" s="131">
        <v>997.5</v>
      </c>
      <c r="F36" s="131">
        <v>997.5</v>
      </c>
      <c r="G36" s="131">
        <v>997.5</v>
      </c>
      <c r="H36" s="161">
        <v>718.7</v>
      </c>
      <c r="I36" s="131">
        <v>766.5</v>
      </c>
      <c r="J36" s="131">
        <v>798</v>
      </c>
      <c r="K36" s="131">
        <v>771.25215517241384</v>
      </c>
      <c r="L36" s="131">
        <v>677.5</v>
      </c>
      <c r="M36" s="131"/>
      <c r="N36" s="131"/>
      <c r="O36" s="131"/>
      <c r="P36" s="161"/>
      <c r="Q36" s="131"/>
      <c r="R36" s="131"/>
      <c r="S36" s="131"/>
      <c r="T36" s="161"/>
      <c r="U36" s="131"/>
      <c r="V36" s="131"/>
      <c r="W36" s="131"/>
      <c r="X36" s="296"/>
      <c r="Z36" s="135"/>
      <c r="AA36" s="135"/>
      <c r="AB36" s="135"/>
      <c r="AC36" s="139"/>
      <c r="AD36" s="139"/>
      <c r="AE36" s="139"/>
      <c r="AF36" s="135"/>
      <c r="AG36" s="262"/>
      <c r="AH36" s="262"/>
      <c r="AI36" s="262"/>
      <c r="AJ36" s="135"/>
      <c r="AK36" s="135"/>
      <c r="AL36" s="135"/>
      <c r="AM36" s="135"/>
      <c r="AN36" s="135"/>
      <c r="AO36" s="139"/>
      <c r="AP36" s="139"/>
      <c r="AQ36" s="139"/>
      <c r="AR36" s="135"/>
      <c r="AS36" s="135"/>
      <c r="AT36" s="135"/>
      <c r="AU36" s="135"/>
      <c r="AV36" s="135"/>
      <c r="AW36" s="135"/>
      <c r="AX36" s="135"/>
    </row>
    <row r="37" spans="2:50" ht="11.25" customHeight="1" x14ac:dyDescent="0.15">
      <c r="B37" s="159"/>
      <c r="C37" s="135">
        <v>12</v>
      </c>
      <c r="D37" s="160"/>
      <c r="E37" s="131">
        <v>0</v>
      </c>
      <c r="F37" s="131">
        <v>0</v>
      </c>
      <c r="G37" s="131">
        <v>0</v>
      </c>
      <c r="H37" s="161">
        <v>1275.8000000000002</v>
      </c>
      <c r="I37" s="131">
        <v>798</v>
      </c>
      <c r="J37" s="131">
        <v>798</v>
      </c>
      <c r="K37" s="131">
        <v>798</v>
      </c>
      <c r="L37" s="131">
        <v>898.5</v>
      </c>
      <c r="M37" s="131"/>
      <c r="N37" s="131"/>
      <c r="O37" s="131"/>
      <c r="P37" s="161"/>
      <c r="Q37" s="131"/>
      <c r="R37" s="131"/>
      <c r="S37" s="131"/>
      <c r="T37" s="161"/>
      <c r="U37" s="131"/>
      <c r="V37" s="131"/>
      <c r="W37" s="131"/>
      <c r="X37" s="296"/>
      <c r="Z37" s="135"/>
      <c r="AA37" s="135"/>
      <c r="AB37" s="135"/>
      <c r="AC37" s="139"/>
      <c r="AD37" s="139"/>
      <c r="AE37" s="139"/>
      <c r="AF37" s="135"/>
      <c r="AG37" s="262"/>
      <c r="AH37" s="262"/>
      <c r="AI37" s="262"/>
      <c r="AJ37" s="135"/>
      <c r="AK37" s="135"/>
      <c r="AL37" s="135"/>
      <c r="AM37" s="135"/>
      <c r="AN37" s="135"/>
      <c r="AO37" s="139"/>
      <c r="AP37" s="139"/>
      <c r="AQ37" s="139"/>
      <c r="AR37" s="135"/>
      <c r="AS37" s="135"/>
      <c r="AT37" s="135"/>
      <c r="AU37" s="135"/>
      <c r="AV37" s="135"/>
      <c r="AW37" s="135"/>
      <c r="AX37" s="135"/>
    </row>
    <row r="38" spans="2:50" ht="11.25" customHeight="1" x14ac:dyDescent="0.15">
      <c r="B38" s="159" t="s">
        <v>377</v>
      </c>
      <c r="C38" s="135">
        <v>1</v>
      </c>
      <c r="D38" s="160" t="s">
        <v>378</v>
      </c>
      <c r="E38" s="131">
        <v>976.5</v>
      </c>
      <c r="F38" s="131">
        <v>976.5</v>
      </c>
      <c r="G38" s="131">
        <v>976.50000000000011</v>
      </c>
      <c r="H38" s="161">
        <v>2170.1</v>
      </c>
      <c r="I38" s="131">
        <v>0</v>
      </c>
      <c r="J38" s="131">
        <v>0</v>
      </c>
      <c r="K38" s="131">
        <v>0</v>
      </c>
      <c r="L38" s="131">
        <v>897.5</v>
      </c>
      <c r="M38" s="131"/>
      <c r="N38" s="131"/>
      <c r="O38" s="131"/>
      <c r="P38" s="161"/>
      <c r="Q38" s="131"/>
      <c r="R38" s="131"/>
      <c r="S38" s="131"/>
      <c r="T38" s="161"/>
      <c r="U38" s="131"/>
      <c r="V38" s="131"/>
      <c r="W38" s="131"/>
      <c r="X38" s="296"/>
      <c r="Z38" s="135"/>
      <c r="AA38" s="135"/>
      <c r="AB38" s="135"/>
      <c r="AC38" s="139"/>
      <c r="AD38" s="139"/>
      <c r="AE38" s="139"/>
      <c r="AF38" s="135"/>
      <c r="AG38" s="262"/>
      <c r="AH38" s="262"/>
      <c r="AI38" s="262"/>
      <c r="AJ38" s="135"/>
      <c r="AK38" s="135"/>
      <c r="AL38" s="135"/>
      <c r="AM38" s="135"/>
      <c r="AN38" s="135"/>
      <c r="AO38" s="139"/>
      <c r="AP38" s="139"/>
      <c r="AQ38" s="139"/>
      <c r="AR38" s="135"/>
      <c r="AS38" s="135"/>
      <c r="AT38" s="135"/>
      <c r="AU38" s="135"/>
      <c r="AV38" s="135"/>
      <c r="AW38" s="135"/>
      <c r="AX38" s="135"/>
    </row>
    <row r="39" spans="2:50" ht="11.25" customHeight="1" x14ac:dyDescent="0.15">
      <c r="B39" s="159"/>
      <c r="C39" s="135">
        <v>2</v>
      </c>
      <c r="D39" s="160"/>
      <c r="E39" s="131">
        <v>0</v>
      </c>
      <c r="F39" s="131">
        <v>0</v>
      </c>
      <c r="G39" s="131">
        <v>0</v>
      </c>
      <c r="H39" s="160">
        <v>2081.1</v>
      </c>
      <c r="I39" s="131">
        <v>0</v>
      </c>
      <c r="J39" s="131">
        <v>0</v>
      </c>
      <c r="K39" s="131">
        <v>0</v>
      </c>
      <c r="L39" s="131">
        <v>212.4</v>
      </c>
      <c r="M39" s="131"/>
      <c r="N39" s="131"/>
      <c r="O39" s="131"/>
      <c r="P39" s="161"/>
      <c r="Q39" s="131"/>
      <c r="R39" s="131"/>
      <c r="S39" s="131"/>
      <c r="T39" s="161"/>
      <c r="U39" s="131"/>
      <c r="V39" s="131"/>
      <c r="W39" s="131"/>
      <c r="X39" s="296"/>
      <c r="Z39" s="135"/>
      <c r="AA39" s="135"/>
      <c r="AB39" s="135"/>
      <c r="AC39" s="139"/>
      <c r="AD39" s="139"/>
      <c r="AE39" s="139"/>
      <c r="AF39" s="135"/>
      <c r="AG39" s="262"/>
      <c r="AH39" s="262"/>
      <c r="AI39" s="262"/>
      <c r="AJ39" s="135"/>
      <c r="AK39" s="135"/>
      <c r="AL39" s="135"/>
      <c r="AM39" s="135"/>
      <c r="AN39" s="135"/>
      <c r="AO39" s="139"/>
      <c r="AP39" s="139"/>
      <c r="AQ39" s="139"/>
      <c r="AR39" s="135"/>
      <c r="AS39" s="135"/>
      <c r="AT39" s="135"/>
      <c r="AU39" s="135"/>
      <c r="AV39" s="135"/>
      <c r="AW39" s="135"/>
      <c r="AX39" s="135"/>
    </row>
    <row r="40" spans="2:50" ht="11.25" customHeight="1" x14ac:dyDescent="0.15">
      <c r="B40" s="159"/>
      <c r="C40" s="135">
        <v>3</v>
      </c>
      <c r="D40" s="160"/>
      <c r="E40" s="131">
        <v>997.5</v>
      </c>
      <c r="F40" s="131">
        <v>997.5</v>
      </c>
      <c r="G40" s="131">
        <v>997.5</v>
      </c>
      <c r="H40" s="161">
        <v>2821</v>
      </c>
      <c r="I40" s="131">
        <v>0</v>
      </c>
      <c r="J40" s="131">
        <v>0</v>
      </c>
      <c r="K40" s="131">
        <v>0</v>
      </c>
      <c r="L40" s="131">
        <v>0</v>
      </c>
      <c r="M40" s="131"/>
      <c r="N40" s="131"/>
      <c r="O40" s="131"/>
      <c r="P40" s="161"/>
      <c r="Q40" s="131"/>
      <c r="R40" s="131"/>
      <c r="S40" s="131"/>
      <c r="T40" s="161"/>
      <c r="U40" s="131"/>
      <c r="V40" s="131"/>
      <c r="W40" s="131"/>
      <c r="X40" s="296"/>
      <c r="Z40" s="135"/>
      <c r="AA40" s="135"/>
      <c r="AB40" s="135"/>
      <c r="AC40" s="139"/>
      <c r="AD40" s="139"/>
      <c r="AE40" s="139"/>
      <c r="AF40" s="135"/>
      <c r="AG40" s="262"/>
      <c r="AH40" s="262"/>
      <c r="AI40" s="262"/>
      <c r="AJ40" s="135"/>
      <c r="AK40" s="135"/>
      <c r="AL40" s="135"/>
      <c r="AM40" s="135"/>
      <c r="AN40" s="135"/>
      <c r="AO40" s="139"/>
      <c r="AP40" s="139"/>
      <c r="AQ40" s="139"/>
      <c r="AR40" s="135"/>
      <c r="AS40" s="135"/>
      <c r="AT40" s="135"/>
      <c r="AU40" s="135"/>
      <c r="AV40" s="135"/>
      <c r="AW40" s="135"/>
      <c r="AX40" s="135"/>
    </row>
    <row r="41" spans="2:50" ht="11.25" customHeight="1" x14ac:dyDescent="0.15">
      <c r="B41" s="159"/>
      <c r="C41" s="135">
        <v>4</v>
      </c>
      <c r="D41" s="160"/>
      <c r="E41" s="131">
        <v>1112.4000000000001</v>
      </c>
      <c r="F41" s="131">
        <v>1112.4000000000001</v>
      </c>
      <c r="G41" s="131">
        <v>1112.4000000000001</v>
      </c>
      <c r="H41" s="161">
        <v>2128.1999999999998</v>
      </c>
      <c r="I41" s="131">
        <v>0</v>
      </c>
      <c r="J41" s="131">
        <v>0</v>
      </c>
      <c r="K41" s="131">
        <v>0</v>
      </c>
      <c r="L41" s="131">
        <v>3162.9</v>
      </c>
      <c r="M41" s="131"/>
      <c r="N41" s="131"/>
      <c r="O41" s="131"/>
      <c r="P41" s="161"/>
      <c r="Q41" s="131"/>
      <c r="R41" s="131"/>
      <c r="S41" s="131"/>
      <c r="T41" s="161"/>
      <c r="U41" s="131"/>
      <c r="V41" s="131"/>
      <c r="W41" s="131"/>
      <c r="X41" s="296"/>
      <c r="Z41" s="135"/>
      <c r="AA41" s="135"/>
      <c r="AB41" s="135"/>
      <c r="AC41" s="139"/>
      <c r="AD41" s="139"/>
      <c r="AE41" s="139"/>
      <c r="AF41" s="135"/>
      <c r="AG41" s="262"/>
      <c r="AH41" s="262"/>
      <c r="AI41" s="262"/>
      <c r="AJ41" s="135"/>
      <c r="AK41" s="135"/>
      <c r="AL41" s="135"/>
      <c r="AM41" s="135"/>
      <c r="AN41" s="135"/>
      <c r="AO41" s="139"/>
      <c r="AP41" s="139"/>
      <c r="AQ41" s="139"/>
      <c r="AR41" s="135"/>
      <c r="AS41" s="135"/>
      <c r="AT41" s="135"/>
      <c r="AU41" s="135"/>
      <c r="AV41" s="135"/>
      <c r="AW41" s="135"/>
      <c r="AX41" s="135"/>
    </row>
    <row r="42" spans="2:50" ht="11.25" customHeight="1" x14ac:dyDescent="0.15">
      <c r="B42" s="150"/>
      <c r="C42" s="151">
        <v>5</v>
      </c>
      <c r="D42" s="166"/>
      <c r="E42" s="129">
        <v>1026</v>
      </c>
      <c r="F42" s="129">
        <v>1069.2</v>
      </c>
      <c r="G42" s="129">
        <v>1061.49125748503</v>
      </c>
      <c r="H42" s="170">
        <v>530.1</v>
      </c>
      <c r="I42" s="129">
        <v>0</v>
      </c>
      <c r="J42" s="129">
        <v>0</v>
      </c>
      <c r="K42" s="129">
        <v>0</v>
      </c>
      <c r="L42" s="129">
        <v>0</v>
      </c>
      <c r="M42" s="129"/>
      <c r="N42" s="129"/>
      <c r="O42" s="129"/>
      <c r="P42" s="170"/>
      <c r="Q42" s="129"/>
      <c r="R42" s="129"/>
      <c r="S42" s="129"/>
      <c r="T42" s="170"/>
      <c r="U42" s="129"/>
      <c r="V42" s="129"/>
      <c r="W42" s="129"/>
      <c r="X42" s="297"/>
      <c r="Z42" s="135"/>
      <c r="AA42" s="135"/>
      <c r="AB42" s="135"/>
      <c r="AC42" s="139"/>
      <c r="AD42" s="139"/>
      <c r="AE42" s="139"/>
      <c r="AF42" s="135"/>
      <c r="AG42" s="262"/>
      <c r="AH42" s="262"/>
      <c r="AI42" s="262"/>
      <c r="AJ42" s="135"/>
      <c r="AK42" s="135"/>
      <c r="AL42" s="135"/>
      <c r="AM42" s="135"/>
      <c r="AN42" s="135"/>
      <c r="AO42" s="139"/>
      <c r="AP42" s="139"/>
      <c r="AQ42" s="139"/>
      <c r="AR42" s="135"/>
      <c r="AS42" s="135"/>
      <c r="AT42" s="135"/>
      <c r="AU42" s="135"/>
      <c r="AV42" s="135"/>
      <c r="AW42" s="135"/>
      <c r="AX42" s="135"/>
    </row>
    <row r="43" spans="2:50" ht="11.25" customHeight="1" x14ac:dyDescent="0.15">
      <c r="B43" s="159" t="s">
        <v>421</v>
      </c>
      <c r="C43" s="135"/>
      <c r="E43" s="159"/>
      <c r="F43" s="161"/>
      <c r="G43" s="135"/>
      <c r="H43" s="161"/>
      <c r="I43" s="148"/>
      <c r="J43" s="249"/>
      <c r="K43" s="144"/>
      <c r="L43" s="249"/>
      <c r="M43" s="159"/>
      <c r="N43" s="161"/>
      <c r="O43" s="135"/>
      <c r="P43" s="161"/>
      <c r="Q43" s="159"/>
      <c r="R43" s="161"/>
      <c r="S43" s="135"/>
      <c r="T43" s="161"/>
      <c r="U43" s="148"/>
      <c r="V43" s="249"/>
      <c r="W43" s="144"/>
      <c r="X43" s="249"/>
      <c r="Z43" s="135"/>
      <c r="AA43" s="135"/>
      <c r="AB43" s="135"/>
      <c r="AC43" s="139"/>
      <c r="AD43" s="139"/>
      <c r="AE43" s="139"/>
      <c r="AF43" s="135"/>
      <c r="AG43" s="262"/>
      <c r="AH43" s="262"/>
      <c r="AI43" s="262"/>
      <c r="AJ43" s="135"/>
      <c r="AK43" s="135"/>
      <c r="AL43" s="135"/>
      <c r="AM43" s="135"/>
      <c r="AN43" s="135"/>
      <c r="AO43" s="262"/>
      <c r="AP43" s="262"/>
      <c r="AQ43" s="262"/>
      <c r="AR43" s="135"/>
      <c r="AS43" s="135"/>
      <c r="AT43" s="135"/>
      <c r="AU43" s="135"/>
      <c r="AV43" s="135"/>
      <c r="AW43" s="135"/>
      <c r="AX43" s="135"/>
    </row>
    <row r="44" spans="2:50" ht="11.25" customHeight="1" x14ac:dyDescent="0.15">
      <c r="B44" s="159"/>
      <c r="C44" s="135"/>
      <c r="E44" s="293"/>
      <c r="F44" s="179"/>
      <c r="G44" s="139"/>
      <c r="H44" s="161"/>
      <c r="I44" s="148"/>
      <c r="J44" s="249"/>
      <c r="K44" s="144"/>
      <c r="L44" s="249"/>
      <c r="M44" s="293"/>
      <c r="N44" s="179"/>
      <c r="O44" s="139"/>
      <c r="P44" s="161"/>
      <c r="Q44" s="293"/>
      <c r="R44" s="179"/>
      <c r="S44" s="139"/>
      <c r="T44" s="161"/>
      <c r="U44" s="148"/>
      <c r="V44" s="249"/>
      <c r="W44" s="144"/>
      <c r="X44" s="249"/>
      <c r="Z44" s="135"/>
      <c r="AA44" s="135"/>
      <c r="AB44" s="135"/>
      <c r="AC44" s="139"/>
      <c r="AD44" s="139"/>
      <c r="AE44" s="139"/>
      <c r="AF44" s="135"/>
      <c r="AG44" s="262"/>
      <c r="AH44" s="262"/>
      <c r="AI44" s="262"/>
      <c r="AJ44" s="135"/>
      <c r="AK44" s="135"/>
      <c r="AL44" s="135"/>
      <c r="AM44" s="135"/>
      <c r="AN44" s="135"/>
      <c r="AO44" s="262"/>
      <c r="AP44" s="262"/>
      <c r="AQ44" s="262"/>
      <c r="AR44" s="135"/>
      <c r="AS44" s="135"/>
      <c r="AT44" s="135"/>
      <c r="AU44" s="135"/>
      <c r="AV44" s="135"/>
      <c r="AW44" s="135"/>
      <c r="AX44" s="135"/>
    </row>
    <row r="45" spans="2:50" ht="11.25" customHeight="1" x14ac:dyDescent="0.15">
      <c r="B45" s="324">
        <v>41760</v>
      </c>
      <c r="C45" s="302"/>
      <c r="D45" s="325">
        <v>41774</v>
      </c>
      <c r="E45" s="131">
        <v>1069.2</v>
      </c>
      <c r="F45" s="131">
        <v>1069.2</v>
      </c>
      <c r="G45" s="131">
        <v>1069.2</v>
      </c>
      <c r="H45" s="612">
        <v>387.6</v>
      </c>
      <c r="I45" s="221">
        <v>0</v>
      </c>
      <c r="J45" s="131">
        <v>0</v>
      </c>
      <c r="K45" s="262">
        <v>0</v>
      </c>
      <c r="L45" s="131">
        <v>0</v>
      </c>
      <c r="M45" s="131"/>
      <c r="N45" s="131"/>
      <c r="O45" s="131"/>
      <c r="P45" s="161"/>
      <c r="Q45" s="131"/>
      <c r="R45" s="131"/>
      <c r="S45" s="131"/>
      <c r="T45" s="612"/>
      <c r="U45" s="612"/>
      <c r="V45" s="612"/>
      <c r="W45" s="612"/>
      <c r="X45" s="131"/>
      <c r="Z45" s="135"/>
      <c r="AA45" s="135"/>
      <c r="AB45" s="135"/>
      <c r="AC45" s="139"/>
      <c r="AD45" s="139"/>
      <c r="AE45" s="139"/>
      <c r="AF45" s="135"/>
      <c r="AG45" s="262"/>
      <c r="AH45" s="262"/>
      <c r="AI45" s="262"/>
      <c r="AJ45" s="135"/>
      <c r="AK45" s="135"/>
      <c r="AL45" s="135"/>
      <c r="AM45" s="135"/>
      <c r="AN45" s="135"/>
      <c r="AO45" s="262"/>
      <c r="AP45" s="262"/>
      <c r="AQ45" s="262"/>
      <c r="AR45" s="135"/>
      <c r="AS45" s="254"/>
      <c r="AT45" s="254"/>
      <c r="AU45" s="254"/>
      <c r="AV45" s="135"/>
      <c r="AW45" s="135"/>
      <c r="AX45" s="135"/>
    </row>
    <row r="46" spans="2:50" ht="11.25" customHeight="1" x14ac:dyDescent="0.15">
      <c r="B46" s="324">
        <v>41775</v>
      </c>
      <c r="C46" s="302"/>
      <c r="D46" s="302">
        <v>41789</v>
      </c>
      <c r="E46" s="131">
        <v>1026</v>
      </c>
      <c r="F46" s="131">
        <v>1026</v>
      </c>
      <c r="G46" s="131">
        <v>1025.9999999999998</v>
      </c>
      <c r="H46" s="612">
        <v>142.5</v>
      </c>
      <c r="I46" s="131">
        <v>0</v>
      </c>
      <c r="J46" s="131">
        <v>0</v>
      </c>
      <c r="K46" s="131">
        <v>0</v>
      </c>
      <c r="L46" s="131">
        <v>0</v>
      </c>
      <c r="M46" s="131"/>
      <c r="N46" s="131"/>
      <c r="O46" s="131"/>
      <c r="P46" s="612"/>
      <c r="Q46" s="131"/>
      <c r="R46" s="131"/>
      <c r="S46" s="131"/>
      <c r="T46" s="612"/>
      <c r="U46" s="131"/>
      <c r="V46" s="131"/>
      <c r="W46" s="131"/>
      <c r="X46" s="131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</row>
    <row r="47" spans="2:50" ht="12" customHeight="1" x14ac:dyDescent="0.15">
      <c r="B47" s="657"/>
      <c r="C47" s="307"/>
      <c r="D47" s="307"/>
      <c r="E47" s="662"/>
      <c r="F47" s="662"/>
      <c r="G47" s="662"/>
      <c r="H47" s="662"/>
      <c r="I47" s="129"/>
      <c r="J47" s="129"/>
      <c r="K47" s="129"/>
      <c r="L47" s="662"/>
      <c r="M47" s="662"/>
      <c r="N47" s="662"/>
      <c r="O47" s="662"/>
      <c r="P47" s="662"/>
      <c r="Q47" s="662"/>
      <c r="R47" s="662"/>
      <c r="S47" s="662"/>
      <c r="T47" s="662"/>
      <c r="U47" s="662"/>
      <c r="V47" s="662"/>
      <c r="W47" s="662"/>
      <c r="X47" s="662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</row>
    <row r="48" spans="2:50" x14ac:dyDescent="0.15"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</row>
    <row r="49" spans="5:50" x14ac:dyDescent="0.15"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</row>
    <row r="50" spans="5:50" ht="13.5" x14ac:dyDescent="0.15">
      <c r="E50" s="18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</row>
    <row r="51" spans="5:50" ht="13.5" x14ac:dyDescent="0.15"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</row>
    <row r="52" spans="5:50" ht="13.5" x14ac:dyDescent="0.15"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606"/>
      <c r="Q52" s="606"/>
      <c r="R52" s="606"/>
      <c r="S52" s="606"/>
      <c r="T52" s="606"/>
      <c r="U52" s="606"/>
      <c r="V52" s="606"/>
      <c r="W52" s="606"/>
      <c r="X52" s="606"/>
    </row>
    <row r="53" spans="5:50" ht="13.5" x14ac:dyDescent="0.15"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</row>
    <row r="56" spans="5:50" x14ac:dyDescent="0.15">
      <c r="E56" s="606"/>
      <c r="F56" s="606"/>
      <c r="G56" s="606"/>
      <c r="H56" s="606"/>
      <c r="I56" s="606"/>
      <c r="J56" s="606"/>
      <c r="K56" s="606"/>
      <c r="L56" s="606"/>
      <c r="M56" s="606"/>
      <c r="N56" s="606"/>
      <c r="O56" s="606"/>
      <c r="P56" s="606"/>
      <c r="Q56" s="606"/>
      <c r="R56" s="606"/>
      <c r="S56" s="606"/>
      <c r="T56" s="606"/>
      <c r="U56" s="606"/>
      <c r="V56" s="606"/>
      <c r="W56" s="606"/>
      <c r="X56" s="606"/>
    </row>
  </sheetData>
  <phoneticPr fontId="6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6"/>
  <sheetViews>
    <sheetView zoomScaleNormal="100" workbookViewId="0"/>
  </sheetViews>
  <sheetFormatPr defaultColWidth="7.5" defaultRowHeight="12" x14ac:dyDescent="0.15"/>
  <cols>
    <col min="1" max="1" width="0.75" style="136" customWidth="1"/>
    <col min="2" max="2" width="4.125" style="136" customWidth="1"/>
    <col min="3" max="3" width="3.125" style="136" customWidth="1"/>
    <col min="4" max="4" width="2.625" style="136" customWidth="1"/>
    <col min="5" max="7" width="5.875" style="136" customWidth="1"/>
    <col min="8" max="8" width="8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8.125" style="136" customWidth="1"/>
    <col min="25" max="16384" width="7.5" style="136"/>
  </cols>
  <sheetData>
    <row r="3" spans="2:26" x14ac:dyDescent="0.15">
      <c r="B3" s="136" t="s">
        <v>423</v>
      </c>
    </row>
    <row r="4" spans="2:26" x14ac:dyDescent="0.15">
      <c r="T4" s="138"/>
      <c r="X4" s="138" t="s">
        <v>227</v>
      </c>
    </row>
    <row r="5" spans="2:26" ht="6" customHeight="1" x14ac:dyDescent="0.15">
      <c r="B5" s="151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Z5" s="135"/>
    </row>
    <row r="6" spans="2:26" ht="11.25" customHeight="1" x14ac:dyDescent="0.15">
      <c r="B6" s="140"/>
      <c r="C6" s="802" t="s">
        <v>90</v>
      </c>
      <c r="D6" s="804"/>
      <c r="E6" s="140" t="s">
        <v>424</v>
      </c>
      <c r="F6" s="158"/>
      <c r="G6" s="158"/>
      <c r="H6" s="158"/>
      <c r="I6" s="140" t="s">
        <v>425</v>
      </c>
      <c r="J6" s="158"/>
      <c r="K6" s="158"/>
      <c r="L6" s="158"/>
      <c r="M6" s="140" t="s">
        <v>203</v>
      </c>
      <c r="N6" s="158"/>
      <c r="O6" s="158"/>
      <c r="P6" s="158"/>
      <c r="Q6" s="140" t="s">
        <v>331</v>
      </c>
      <c r="R6" s="158"/>
      <c r="S6" s="158"/>
      <c r="T6" s="156"/>
      <c r="U6" s="140" t="s">
        <v>409</v>
      </c>
      <c r="V6" s="158" t="s">
        <v>426</v>
      </c>
      <c r="W6" s="158"/>
      <c r="X6" s="156"/>
      <c r="Z6" s="135"/>
    </row>
    <row r="7" spans="2:26" x14ac:dyDescent="0.15">
      <c r="B7" s="159"/>
      <c r="C7" s="150"/>
      <c r="D7" s="166"/>
      <c r="E7" s="150"/>
      <c r="F7" s="151"/>
      <c r="G7" s="151"/>
      <c r="H7" s="151"/>
      <c r="I7" s="150"/>
      <c r="J7" s="151"/>
      <c r="K7" s="151"/>
      <c r="L7" s="151"/>
      <c r="M7" s="150"/>
      <c r="N7" s="151"/>
      <c r="O7" s="151"/>
      <c r="P7" s="151"/>
      <c r="Q7" s="150"/>
      <c r="R7" s="151"/>
      <c r="S7" s="151"/>
      <c r="T7" s="166"/>
      <c r="U7" s="340"/>
      <c r="V7" s="341"/>
      <c r="W7" s="341"/>
      <c r="X7" s="343"/>
      <c r="Z7" s="135"/>
    </row>
    <row r="8" spans="2:26" x14ac:dyDescent="0.15">
      <c r="B8" s="159" t="s">
        <v>96</v>
      </c>
      <c r="C8" s="135"/>
      <c r="D8" s="135"/>
      <c r="E8" s="148" t="s">
        <v>97</v>
      </c>
      <c r="F8" s="149" t="s">
        <v>98</v>
      </c>
      <c r="G8" s="144" t="s">
        <v>99</v>
      </c>
      <c r="H8" s="149" t="s">
        <v>100</v>
      </c>
      <c r="I8" s="148" t="s">
        <v>97</v>
      </c>
      <c r="J8" s="149" t="s">
        <v>98</v>
      </c>
      <c r="K8" s="144" t="s">
        <v>99</v>
      </c>
      <c r="L8" s="149" t="s">
        <v>100</v>
      </c>
      <c r="M8" s="148" t="s">
        <v>97</v>
      </c>
      <c r="N8" s="149" t="s">
        <v>98</v>
      </c>
      <c r="O8" s="144" t="s">
        <v>99</v>
      </c>
      <c r="P8" s="149" t="s">
        <v>100</v>
      </c>
      <c r="Q8" s="148" t="s">
        <v>97</v>
      </c>
      <c r="R8" s="149" t="s">
        <v>98</v>
      </c>
      <c r="S8" s="144" t="s">
        <v>99</v>
      </c>
      <c r="T8" s="149" t="s">
        <v>100</v>
      </c>
      <c r="U8" s="172" t="s">
        <v>97</v>
      </c>
      <c r="V8" s="149" t="s">
        <v>98</v>
      </c>
      <c r="W8" s="155" t="s">
        <v>99</v>
      </c>
      <c r="X8" s="149" t="s">
        <v>100</v>
      </c>
      <c r="Z8" s="135"/>
    </row>
    <row r="9" spans="2:26" x14ac:dyDescent="0.15">
      <c r="B9" s="150"/>
      <c r="C9" s="151"/>
      <c r="D9" s="151"/>
      <c r="E9" s="152"/>
      <c r="F9" s="153"/>
      <c r="G9" s="154" t="s">
        <v>101</v>
      </c>
      <c r="H9" s="153"/>
      <c r="I9" s="152"/>
      <c r="J9" s="153"/>
      <c r="K9" s="154" t="s">
        <v>101</v>
      </c>
      <c r="L9" s="153"/>
      <c r="M9" s="152"/>
      <c r="N9" s="153"/>
      <c r="O9" s="154" t="s">
        <v>101</v>
      </c>
      <c r="P9" s="153"/>
      <c r="Q9" s="152"/>
      <c r="R9" s="153"/>
      <c r="S9" s="154" t="s">
        <v>101</v>
      </c>
      <c r="T9" s="153"/>
      <c r="U9" s="152"/>
      <c r="V9" s="153"/>
      <c r="W9" s="154" t="s">
        <v>101</v>
      </c>
      <c r="X9" s="153"/>
      <c r="Z9" s="135"/>
    </row>
    <row r="10" spans="2:26" ht="12.75" customHeight="1" x14ac:dyDescent="0.15">
      <c r="B10" s="159"/>
      <c r="C10" s="135">
        <v>19</v>
      </c>
      <c r="D10" s="135"/>
      <c r="E10" s="293">
        <v>572</v>
      </c>
      <c r="F10" s="179">
        <v>714</v>
      </c>
      <c r="G10" s="139">
        <v>639.45000000000005</v>
      </c>
      <c r="H10" s="179">
        <v>172691</v>
      </c>
      <c r="I10" s="293">
        <v>567</v>
      </c>
      <c r="J10" s="179">
        <v>735</v>
      </c>
      <c r="K10" s="139">
        <v>647.85</v>
      </c>
      <c r="L10" s="179">
        <v>152618</v>
      </c>
      <c r="M10" s="293">
        <v>539</v>
      </c>
      <c r="N10" s="179">
        <v>739</v>
      </c>
      <c r="O10" s="139">
        <v>675.15</v>
      </c>
      <c r="P10" s="179">
        <v>49823</v>
      </c>
      <c r="Q10" s="293">
        <v>1780</v>
      </c>
      <c r="R10" s="179">
        <v>2153</v>
      </c>
      <c r="S10" s="139">
        <v>1874.25</v>
      </c>
      <c r="T10" s="179">
        <v>11196</v>
      </c>
      <c r="U10" s="159">
        <v>1313</v>
      </c>
      <c r="V10" s="161">
        <v>1628</v>
      </c>
      <c r="W10" s="135">
        <v>1440.6</v>
      </c>
      <c r="X10" s="161">
        <v>54232</v>
      </c>
      <c r="Z10" s="139"/>
    </row>
    <row r="11" spans="2:26" ht="12.75" customHeight="1" x14ac:dyDescent="0.15">
      <c r="B11" s="150"/>
      <c r="C11" s="151">
        <v>20</v>
      </c>
      <c r="D11" s="151"/>
      <c r="E11" s="367">
        <v>554</v>
      </c>
      <c r="F11" s="180">
        <v>725</v>
      </c>
      <c r="G11" s="352">
        <v>643.65</v>
      </c>
      <c r="H11" s="180">
        <v>158730</v>
      </c>
      <c r="I11" s="367">
        <v>557</v>
      </c>
      <c r="J11" s="180">
        <v>767</v>
      </c>
      <c r="K11" s="352">
        <v>660.45</v>
      </c>
      <c r="L11" s="180">
        <v>131658</v>
      </c>
      <c r="M11" s="367">
        <v>575</v>
      </c>
      <c r="N11" s="180">
        <v>809</v>
      </c>
      <c r="O11" s="352">
        <v>677.25</v>
      </c>
      <c r="P11" s="180">
        <v>50227</v>
      </c>
      <c r="Q11" s="367">
        <v>1040</v>
      </c>
      <c r="R11" s="180">
        <v>2153</v>
      </c>
      <c r="S11" s="352">
        <v>1621.2</v>
      </c>
      <c r="T11" s="180">
        <v>5317</v>
      </c>
      <c r="U11" s="150">
        <v>827</v>
      </c>
      <c r="V11" s="170">
        <v>1733</v>
      </c>
      <c r="W11" s="151">
        <v>1180.2</v>
      </c>
      <c r="X11" s="170">
        <v>75549</v>
      </c>
      <c r="Z11" s="139"/>
    </row>
    <row r="12" spans="2:26" ht="12.75" customHeight="1" x14ac:dyDescent="0.15">
      <c r="B12" s="150"/>
      <c r="C12" s="151"/>
      <c r="D12" s="151"/>
      <c r="E12" s="367"/>
      <c r="F12" s="180"/>
      <c r="G12" s="352"/>
      <c r="H12" s="180"/>
      <c r="I12" s="367"/>
      <c r="J12" s="180"/>
      <c r="K12" s="352"/>
      <c r="L12" s="180"/>
      <c r="M12" s="367"/>
      <c r="N12" s="180"/>
      <c r="O12" s="352"/>
      <c r="P12" s="180"/>
      <c r="Q12" s="367"/>
      <c r="R12" s="180"/>
      <c r="S12" s="352"/>
      <c r="T12" s="180"/>
      <c r="U12" s="150"/>
      <c r="V12" s="170"/>
      <c r="W12" s="151"/>
      <c r="X12" s="170"/>
      <c r="Z12" s="139"/>
    </row>
    <row r="13" spans="2:26" ht="12.75" customHeight="1" x14ac:dyDescent="0.15">
      <c r="B13" s="159" t="s">
        <v>427</v>
      </c>
      <c r="C13" s="135">
        <v>3</v>
      </c>
      <c r="D13" s="160" t="s">
        <v>428</v>
      </c>
      <c r="E13" s="293">
        <v>620</v>
      </c>
      <c r="F13" s="179">
        <v>651</v>
      </c>
      <c r="G13" s="139">
        <v>625</v>
      </c>
      <c r="H13" s="179">
        <v>12974</v>
      </c>
      <c r="I13" s="293">
        <v>630</v>
      </c>
      <c r="J13" s="179">
        <v>672</v>
      </c>
      <c r="K13" s="139">
        <v>650</v>
      </c>
      <c r="L13" s="179">
        <v>12855</v>
      </c>
      <c r="M13" s="293">
        <v>633</v>
      </c>
      <c r="N13" s="179">
        <v>698</v>
      </c>
      <c r="O13" s="139">
        <v>675</v>
      </c>
      <c r="P13" s="179">
        <v>2299</v>
      </c>
      <c r="Q13" s="293">
        <v>1932</v>
      </c>
      <c r="R13" s="179">
        <v>1932</v>
      </c>
      <c r="S13" s="139">
        <v>1932</v>
      </c>
      <c r="T13" s="179">
        <v>92</v>
      </c>
      <c r="U13" s="159">
        <v>1470</v>
      </c>
      <c r="V13" s="161">
        <v>1470</v>
      </c>
      <c r="W13" s="135">
        <v>1470</v>
      </c>
      <c r="X13" s="161">
        <v>4590</v>
      </c>
      <c r="Z13" s="139"/>
    </row>
    <row r="14" spans="2:26" ht="12.75" customHeight="1" x14ac:dyDescent="0.15">
      <c r="B14" s="159"/>
      <c r="C14" s="135">
        <v>4</v>
      </c>
      <c r="D14" s="135"/>
      <c r="E14" s="293">
        <v>588</v>
      </c>
      <c r="F14" s="179">
        <v>650</v>
      </c>
      <c r="G14" s="139">
        <v>611</v>
      </c>
      <c r="H14" s="179">
        <v>18020</v>
      </c>
      <c r="I14" s="293">
        <v>578</v>
      </c>
      <c r="J14" s="179">
        <v>647</v>
      </c>
      <c r="K14" s="139">
        <v>602</v>
      </c>
      <c r="L14" s="179">
        <v>11586</v>
      </c>
      <c r="M14" s="293">
        <v>575</v>
      </c>
      <c r="N14" s="179">
        <v>609</v>
      </c>
      <c r="O14" s="139">
        <v>588</v>
      </c>
      <c r="P14" s="179">
        <v>3208</v>
      </c>
      <c r="Q14" s="293">
        <v>1575</v>
      </c>
      <c r="R14" s="179">
        <v>1680</v>
      </c>
      <c r="S14" s="139">
        <v>1620</v>
      </c>
      <c r="T14" s="179">
        <v>247</v>
      </c>
      <c r="U14" s="159">
        <v>1255</v>
      </c>
      <c r="V14" s="161">
        <v>1537</v>
      </c>
      <c r="W14" s="135">
        <v>1439</v>
      </c>
      <c r="X14" s="161">
        <v>4756</v>
      </c>
      <c r="Z14" s="135"/>
    </row>
    <row r="15" spans="2:26" ht="12.75" customHeight="1" x14ac:dyDescent="0.15">
      <c r="B15" s="159"/>
      <c r="C15" s="135">
        <v>5</v>
      </c>
      <c r="D15" s="135"/>
      <c r="E15" s="293">
        <v>572</v>
      </c>
      <c r="F15" s="179">
        <v>626</v>
      </c>
      <c r="G15" s="139">
        <v>597</v>
      </c>
      <c r="H15" s="179">
        <v>17559</v>
      </c>
      <c r="I15" s="293">
        <v>588</v>
      </c>
      <c r="J15" s="179">
        <v>630</v>
      </c>
      <c r="K15" s="139">
        <v>607</v>
      </c>
      <c r="L15" s="179">
        <v>11657</v>
      </c>
      <c r="M15" s="293">
        <v>603</v>
      </c>
      <c r="N15" s="179">
        <v>630</v>
      </c>
      <c r="O15" s="139">
        <v>614</v>
      </c>
      <c r="P15" s="179">
        <v>4038</v>
      </c>
      <c r="Q15" s="293">
        <v>1575</v>
      </c>
      <c r="R15" s="179">
        <v>1712</v>
      </c>
      <c r="S15" s="139">
        <v>1650</v>
      </c>
      <c r="T15" s="179">
        <v>181</v>
      </c>
      <c r="U15" s="159">
        <v>1071</v>
      </c>
      <c r="V15" s="161">
        <v>1239</v>
      </c>
      <c r="W15" s="135">
        <v>1135</v>
      </c>
      <c r="X15" s="161">
        <v>5769</v>
      </c>
      <c r="Z15" s="139"/>
    </row>
    <row r="16" spans="2:26" ht="12.75" customHeight="1" x14ac:dyDescent="0.15">
      <c r="B16" s="159"/>
      <c r="C16" s="135">
        <v>6</v>
      </c>
      <c r="D16" s="135"/>
      <c r="E16" s="293">
        <v>588</v>
      </c>
      <c r="F16" s="179">
        <v>641</v>
      </c>
      <c r="G16" s="139">
        <v>609</v>
      </c>
      <c r="H16" s="179">
        <v>16927</v>
      </c>
      <c r="I16" s="293">
        <v>599</v>
      </c>
      <c r="J16" s="179">
        <v>662</v>
      </c>
      <c r="K16" s="139">
        <v>604</v>
      </c>
      <c r="L16" s="179">
        <v>11595</v>
      </c>
      <c r="M16" s="293">
        <v>578</v>
      </c>
      <c r="N16" s="179">
        <v>675</v>
      </c>
      <c r="O16" s="139">
        <v>607</v>
      </c>
      <c r="P16" s="179">
        <v>5691</v>
      </c>
      <c r="Q16" s="293">
        <v>1539</v>
      </c>
      <c r="R16" s="179">
        <v>1713</v>
      </c>
      <c r="S16" s="139">
        <v>1616</v>
      </c>
      <c r="T16" s="179">
        <v>367</v>
      </c>
      <c r="U16" s="159">
        <v>1008</v>
      </c>
      <c r="V16" s="161">
        <v>1260</v>
      </c>
      <c r="W16" s="135">
        <v>1049</v>
      </c>
      <c r="X16" s="161">
        <v>5907</v>
      </c>
      <c r="Z16" s="139"/>
    </row>
    <row r="17" spans="2:26" ht="12.75" customHeight="1" x14ac:dyDescent="0.15">
      <c r="B17" s="159"/>
      <c r="C17" s="135">
        <v>7</v>
      </c>
      <c r="D17" s="135"/>
      <c r="E17" s="293">
        <v>630</v>
      </c>
      <c r="F17" s="179">
        <v>717</v>
      </c>
      <c r="G17" s="139">
        <v>686</v>
      </c>
      <c r="H17" s="179">
        <v>18870</v>
      </c>
      <c r="I17" s="293">
        <v>628</v>
      </c>
      <c r="J17" s="179">
        <v>735</v>
      </c>
      <c r="K17" s="139">
        <v>685</v>
      </c>
      <c r="L17" s="179">
        <v>10481</v>
      </c>
      <c r="M17" s="293">
        <v>725</v>
      </c>
      <c r="N17" s="179">
        <v>798</v>
      </c>
      <c r="O17" s="139">
        <v>751</v>
      </c>
      <c r="P17" s="179">
        <v>6536</v>
      </c>
      <c r="Q17" s="293">
        <v>1565</v>
      </c>
      <c r="R17" s="179">
        <v>1680</v>
      </c>
      <c r="S17" s="139">
        <v>1633</v>
      </c>
      <c r="T17" s="179">
        <v>674</v>
      </c>
      <c r="U17" s="159">
        <v>1208</v>
      </c>
      <c r="V17" s="161">
        <v>1470</v>
      </c>
      <c r="W17" s="135">
        <v>1353</v>
      </c>
      <c r="X17" s="161">
        <v>5639</v>
      </c>
      <c r="Z17" s="139"/>
    </row>
    <row r="18" spans="2:26" ht="12.75" customHeight="1" x14ac:dyDescent="0.15">
      <c r="B18" s="159"/>
      <c r="C18" s="135">
        <v>8</v>
      </c>
      <c r="D18" s="135"/>
      <c r="E18" s="293">
        <v>693</v>
      </c>
      <c r="F18" s="179">
        <v>714</v>
      </c>
      <c r="G18" s="139">
        <v>701</v>
      </c>
      <c r="H18" s="179">
        <v>15876</v>
      </c>
      <c r="I18" s="293">
        <v>683</v>
      </c>
      <c r="J18" s="179">
        <v>735</v>
      </c>
      <c r="K18" s="139">
        <v>708</v>
      </c>
      <c r="L18" s="179">
        <v>9496</v>
      </c>
      <c r="M18" s="293">
        <v>719</v>
      </c>
      <c r="N18" s="179">
        <v>809</v>
      </c>
      <c r="O18" s="139">
        <v>739</v>
      </c>
      <c r="P18" s="179">
        <v>7465</v>
      </c>
      <c r="Q18" s="293">
        <v>1468</v>
      </c>
      <c r="R18" s="179">
        <v>1689</v>
      </c>
      <c r="S18" s="139">
        <v>1608</v>
      </c>
      <c r="T18" s="179">
        <v>979</v>
      </c>
      <c r="U18" s="159">
        <v>1247</v>
      </c>
      <c r="V18" s="161">
        <v>1495</v>
      </c>
      <c r="W18" s="135">
        <v>1374</v>
      </c>
      <c r="X18" s="161">
        <v>6639</v>
      </c>
      <c r="Z18" s="135"/>
    </row>
    <row r="19" spans="2:26" ht="12.75" customHeight="1" x14ac:dyDescent="0.15">
      <c r="B19" s="159"/>
      <c r="C19" s="135">
        <v>9</v>
      </c>
      <c r="D19" s="160"/>
      <c r="E19" s="293">
        <v>680</v>
      </c>
      <c r="F19" s="179">
        <v>725</v>
      </c>
      <c r="G19" s="139">
        <v>697</v>
      </c>
      <c r="H19" s="179">
        <v>9811</v>
      </c>
      <c r="I19" s="293">
        <v>683</v>
      </c>
      <c r="J19" s="179">
        <v>725</v>
      </c>
      <c r="K19" s="139">
        <v>698</v>
      </c>
      <c r="L19" s="179">
        <v>12041</v>
      </c>
      <c r="M19" s="293">
        <v>738</v>
      </c>
      <c r="N19" s="179">
        <v>777</v>
      </c>
      <c r="O19" s="139">
        <v>743</v>
      </c>
      <c r="P19" s="179">
        <v>6007</v>
      </c>
      <c r="Q19" s="293">
        <v>1470</v>
      </c>
      <c r="R19" s="179">
        <v>1575</v>
      </c>
      <c r="S19" s="139">
        <v>1514</v>
      </c>
      <c r="T19" s="179">
        <v>769</v>
      </c>
      <c r="U19" s="159">
        <v>1155</v>
      </c>
      <c r="V19" s="161">
        <v>1334</v>
      </c>
      <c r="W19" s="135">
        <v>1233</v>
      </c>
      <c r="X19" s="161">
        <v>12497</v>
      </c>
      <c r="Z19" s="135"/>
    </row>
    <row r="20" spans="2:26" ht="12.75" customHeight="1" x14ac:dyDescent="0.15">
      <c r="B20" s="159"/>
      <c r="C20" s="135">
        <v>10</v>
      </c>
      <c r="D20" s="160"/>
      <c r="E20" s="293">
        <v>654</v>
      </c>
      <c r="F20" s="179">
        <v>714</v>
      </c>
      <c r="G20" s="139">
        <v>683</v>
      </c>
      <c r="H20" s="179">
        <v>12846</v>
      </c>
      <c r="I20" s="293">
        <v>662</v>
      </c>
      <c r="J20" s="179">
        <v>725</v>
      </c>
      <c r="K20" s="139">
        <v>677</v>
      </c>
      <c r="L20" s="179">
        <v>14353</v>
      </c>
      <c r="M20" s="293">
        <v>677</v>
      </c>
      <c r="N20" s="179">
        <v>704</v>
      </c>
      <c r="O20" s="139">
        <v>679</v>
      </c>
      <c r="P20" s="179">
        <v>6531</v>
      </c>
      <c r="Q20" s="293">
        <v>1412</v>
      </c>
      <c r="R20" s="179">
        <v>1533</v>
      </c>
      <c r="S20" s="139">
        <v>1469</v>
      </c>
      <c r="T20" s="179">
        <v>782</v>
      </c>
      <c r="U20" s="159">
        <v>945</v>
      </c>
      <c r="V20" s="161">
        <v>1334</v>
      </c>
      <c r="W20" s="135">
        <v>1076</v>
      </c>
      <c r="X20" s="161">
        <v>9755</v>
      </c>
      <c r="Z20" s="135"/>
    </row>
    <row r="21" spans="2:26" ht="12.75" customHeight="1" x14ac:dyDescent="0.15">
      <c r="B21" s="150"/>
      <c r="C21" s="151">
        <v>11</v>
      </c>
      <c r="D21" s="151"/>
      <c r="E21" s="293">
        <v>554</v>
      </c>
      <c r="F21" s="179">
        <v>651</v>
      </c>
      <c r="G21" s="139">
        <v>597</v>
      </c>
      <c r="H21" s="179">
        <v>20230</v>
      </c>
      <c r="I21" s="293">
        <v>557</v>
      </c>
      <c r="J21" s="179">
        <v>646</v>
      </c>
      <c r="K21" s="139">
        <v>588</v>
      </c>
      <c r="L21" s="179">
        <v>14874</v>
      </c>
      <c r="M21" s="293">
        <v>593</v>
      </c>
      <c r="N21" s="179">
        <v>677</v>
      </c>
      <c r="O21" s="139">
        <v>633</v>
      </c>
      <c r="P21" s="179">
        <v>4746</v>
      </c>
      <c r="Q21" s="293">
        <v>1040</v>
      </c>
      <c r="R21" s="179">
        <v>1365</v>
      </c>
      <c r="S21" s="139">
        <v>1237</v>
      </c>
      <c r="T21" s="179">
        <v>815</v>
      </c>
      <c r="U21" s="150">
        <v>827</v>
      </c>
      <c r="V21" s="170">
        <v>1187</v>
      </c>
      <c r="W21" s="151">
        <v>991</v>
      </c>
      <c r="X21" s="170">
        <v>10366</v>
      </c>
      <c r="Z21" s="135"/>
    </row>
    <row r="22" spans="2:26" ht="12.75" customHeight="1" x14ac:dyDescent="0.15">
      <c r="B22" s="159"/>
      <c r="C22" s="802" t="s">
        <v>90</v>
      </c>
      <c r="D22" s="804"/>
      <c r="E22" s="140" t="s">
        <v>429</v>
      </c>
      <c r="F22" s="158"/>
      <c r="G22" s="158"/>
      <c r="H22" s="156"/>
      <c r="I22" s="140" t="s">
        <v>430</v>
      </c>
      <c r="J22" s="158"/>
      <c r="K22" s="158"/>
      <c r="L22" s="158"/>
      <c r="M22" s="140" t="s">
        <v>431</v>
      </c>
      <c r="N22" s="158"/>
      <c r="O22" s="158"/>
      <c r="P22" s="158"/>
      <c r="Q22" s="140" t="s">
        <v>211</v>
      </c>
      <c r="R22" s="158"/>
      <c r="S22" s="158"/>
      <c r="T22" s="156"/>
      <c r="U22" s="140" t="s">
        <v>432</v>
      </c>
      <c r="V22" s="158"/>
      <c r="W22" s="158"/>
      <c r="X22" s="156"/>
      <c r="Z22" s="135"/>
    </row>
    <row r="23" spans="2:26" ht="12.75" customHeight="1" x14ac:dyDescent="0.15">
      <c r="B23" s="159"/>
      <c r="C23" s="150"/>
      <c r="D23" s="166"/>
      <c r="E23" s="150"/>
      <c r="F23" s="151"/>
      <c r="G23" s="151"/>
      <c r="H23" s="166"/>
      <c r="I23" s="150"/>
      <c r="J23" s="151"/>
      <c r="K23" s="151"/>
      <c r="L23" s="151"/>
      <c r="M23" s="150"/>
      <c r="N23" s="151"/>
      <c r="O23" s="151"/>
      <c r="P23" s="151"/>
      <c r="Q23" s="150"/>
      <c r="R23" s="151"/>
      <c r="S23" s="151"/>
      <c r="T23" s="166"/>
      <c r="U23" s="150"/>
      <c r="V23" s="151"/>
      <c r="W23" s="151"/>
      <c r="X23" s="166"/>
      <c r="Z23" s="135"/>
    </row>
    <row r="24" spans="2:26" ht="12.75" customHeight="1" x14ac:dyDescent="0.15">
      <c r="B24" s="159" t="s">
        <v>96</v>
      </c>
      <c r="C24" s="135"/>
      <c r="D24" s="135"/>
      <c r="E24" s="148" t="s">
        <v>97</v>
      </c>
      <c r="F24" s="149" t="s">
        <v>98</v>
      </c>
      <c r="G24" s="144" t="s">
        <v>99</v>
      </c>
      <c r="H24" s="149" t="s">
        <v>100</v>
      </c>
      <c r="I24" s="148" t="s">
        <v>97</v>
      </c>
      <c r="J24" s="149" t="s">
        <v>98</v>
      </c>
      <c r="K24" s="144" t="s">
        <v>99</v>
      </c>
      <c r="L24" s="149" t="s">
        <v>100</v>
      </c>
      <c r="M24" s="148" t="s">
        <v>97</v>
      </c>
      <c r="N24" s="149" t="s">
        <v>98</v>
      </c>
      <c r="O24" s="144" t="s">
        <v>99</v>
      </c>
      <c r="P24" s="149" t="s">
        <v>100</v>
      </c>
      <c r="Q24" s="148" t="s">
        <v>97</v>
      </c>
      <c r="R24" s="149" t="s">
        <v>98</v>
      </c>
      <c r="S24" s="144" t="s">
        <v>99</v>
      </c>
      <c r="T24" s="149" t="s">
        <v>100</v>
      </c>
      <c r="U24" s="148" t="s">
        <v>97</v>
      </c>
      <c r="V24" s="149" t="s">
        <v>98</v>
      </c>
      <c r="W24" s="144" t="s">
        <v>99</v>
      </c>
      <c r="X24" s="149" t="s">
        <v>100</v>
      </c>
    </row>
    <row r="25" spans="2:26" ht="12.75" customHeight="1" x14ac:dyDescent="0.15">
      <c r="B25" s="150"/>
      <c r="C25" s="151"/>
      <c r="D25" s="151"/>
      <c r="E25" s="152"/>
      <c r="F25" s="153"/>
      <c r="G25" s="154" t="s">
        <v>101</v>
      </c>
      <c r="H25" s="153"/>
      <c r="I25" s="152"/>
      <c r="J25" s="153"/>
      <c r="K25" s="154" t="s">
        <v>101</v>
      </c>
      <c r="L25" s="153"/>
      <c r="M25" s="152"/>
      <c r="N25" s="153"/>
      <c r="O25" s="154" t="s">
        <v>101</v>
      </c>
      <c r="P25" s="153"/>
      <c r="Q25" s="152"/>
      <c r="R25" s="153"/>
      <c r="S25" s="154" t="s">
        <v>101</v>
      </c>
      <c r="T25" s="153"/>
      <c r="U25" s="152"/>
      <c r="V25" s="153"/>
      <c r="W25" s="154" t="s">
        <v>101</v>
      </c>
      <c r="X25" s="153"/>
    </row>
    <row r="26" spans="2:26" ht="12.75" customHeight="1" x14ac:dyDescent="0.15">
      <c r="B26" s="159"/>
      <c r="C26" s="135">
        <v>19</v>
      </c>
      <c r="D26" s="135"/>
      <c r="E26" s="293">
        <v>2714</v>
      </c>
      <c r="F26" s="179">
        <v>3465</v>
      </c>
      <c r="G26" s="139">
        <v>3013.5</v>
      </c>
      <c r="H26" s="179">
        <v>29792</v>
      </c>
      <c r="I26" s="293">
        <v>630</v>
      </c>
      <c r="J26" s="179">
        <v>798</v>
      </c>
      <c r="K26" s="139">
        <v>712.95</v>
      </c>
      <c r="L26" s="179">
        <v>145702</v>
      </c>
      <c r="M26" s="293">
        <v>614</v>
      </c>
      <c r="N26" s="179">
        <v>819</v>
      </c>
      <c r="O26" s="139">
        <v>677.25</v>
      </c>
      <c r="P26" s="179">
        <v>111428</v>
      </c>
      <c r="Q26" s="159">
        <v>735</v>
      </c>
      <c r="R26" s="161">
        <v>1029</v>
      </c>
      <c r="S26" s="135">
        <v>850.5</v>
      </c>
      <c r="T26" s="161">
        <v>145677</v>
      </c>
      <c r="U26" s="159">
        <v>567</v>
      </c>
      <c r="V26" s="161">
        <v>719</v>
      </c>
      <c r="W26" s="135">
        <v>639.45000000000005</v>
      </c>
      <c r="X26" s="161">
        <v>109641</v>
      </c>
    </row>
    <row r="27" spans="2:26" ht="12.75" customHeight="1" x14ac:dyDescent="0.15">
      <c r="B27" s="150"/>
      <c r="C27" s="151">
        <v>20</v>
      </c>
      <c r="D27" s="151"/>
      <c r="E27" s="367">
        <v>2258</v>
      </c>
      <c r="F27" s="180">
        <v>3647</v>
      </c>
      <c r="G27" s="352">
        <v>2738.4</v>
      </c>
      <c r="H27" s="180">
        <v>18045</v>
      </c>
      <c r="I27" s="367">
        <v>583</v>
      </c>
      <c r="J27" s="180">
        <v>819</v>
      </c>
      <c r="K27" s="352">
        <v>705.6</v>
      </c>
      <c r="L27" s="180">
        <v>114046</v>
      </c>
      <c r="M27" s="367">
        <v>554</v>
      </c>
      <c r="N27" s="180">
        <v>802</v>
      </c>
      <c r="O27" s="352">
        <v>683.55</v>
      </c>
      <c r="P27" s="180">
        <v>86509</v>
      </c>
      <c r="Q27" s="150">
        <v>620</v>
      </c>
      <c r="R27" s="170">
        <v>896</v>
      </c>
      <c r="S27" s="151">
        <v>875.7</v>
      </c>
      <c r="T27" s="170">
        <v>92419</v>
      </c>
      <c r="U27" s="150">
        <v>593</v>
      </c>
      <c r="V27" s="170">
        <v>735</v>
      </c>
      <c r="W27" s="151">
        <v>657.3</v>
      </c>
      <c r="X27" s="170">
        <v>91660</v>
      </c>
    </row>
    <row r="28" spans="2:26" ht="12.75" customHeight="1" x14ac:dyDescent="0.15">
      <c r="B28" s="150"/>
      <c r="C28" s="151"/>
      <c r="D28" s="151"/>
      <c r="E28" s="367"/>
      <c r="F28" s="180"/>
      <c r="G28" s="352"/>
      <c r="H28" s="180"/>
      <c r="I28" s="367"/>
      <c r="J28" s="180"/>
      <c r="K28" s="352"/>
      <c r="L28" s="180"/>
      <c r="M28" s="367"/>
      <c r="N28" s="180"/>
      <c r="O28" s="352"/>
      <c r="P28" s="180"/>
      <c r="Q28" s="150"/>
      <c r="R28" s="170"/>
      <c r="S28" s="151"/>
      <c r="T28" s="170"/>
      <c r="U28" s="150"/>
      <c r="V28" s="170"/>
      <c r="W28" s="151"/>
      <c r="X28" s="170"/>
    </row>
    <row r="29" spans="2:26" ht="12.75" customHeight="1" x14ac:dyDescent="0.15">
      <c r="B29" s="159" t="s">
        <v>427</v>
      </c>
      <c r="C29" s="135">
        <v>3</v>
      </c>
      <c r="D29" s="135" t="s">
        <v>428</v>
      </c>
      <c r="E29" s="293">
        <v>3392</v>
      </c>
      <c r="F29" s="179">
        <v>3392</v>
      </c>
      <c r="G29" s="139">
        <v>3392</v>
      </c>
      <c r="H29" s="179">
        <v>1334</v>
      </c>
      <c r="I29" s="293">
        <v>641</v>
      </c>
      <c r="J29" s="179">
        <v>683</v>
      </c>
      <c r="K29" s="139">
        <v>646</v>
      </c>
      <c r="L29" s="179">
        <v>13660</v>
      </c>
      <c r="M29" s="293">
        <v>651</v>
      </c>
      <c r="N29" s="179">
        <v>672</v>
      </c>
      <c r="O29" s="139">
        <v>660</v>
      </c>
      <c r="P29" s="179">
        <v>8444</v>
      </c>
      <c r="Q29" s="159">
        <v>819</v>
      </c>
      <c r="R29" s="161">
        <v>896</v>
      </c>
      <c r="S29" s="135">
        <v>855</v>
      </c>
      <c r="T29" s="161">
        <v>6111</v>
      </c>
      <c r="U29" s="159">
        <v>609</v>
      </c>
      <c r="V29" s="161">
        <v>650</v>
      </c>
      <c r="W29" s="135">
        <v>644</v>
      </c>
      <c r="X29" s="161">
        <v>8899</v>
      </c>
    </row>
    <row r="30" spans="2:26" ht="12.75" customHeight="1" x14ac:dyDescent="0.15">
      <c r="B30" s="159"/>
      <c r="C30" s="135">
        <v>4</v>
      </c>
      <c r="D30" s="135"/>
      <c r="E30" s="293" t="s">
        <v>269</v>
      </c>
      <c r="F30" s="179" t="s">
        <v>269</v>
      </c>
      <c r="G30" s="139" t="s">
        <v>269</v>
      </c>
      <c r="H30" s="179">
        <v>1356</v>
      </c>
      <c r="I30" s="293">
        <v>620</v>
      </c>
      <c r="J30" s="179">
        <v>656</v>
      </c>
      <c r="K30" s="139">
        <v>637</v>
      </c>
      <c r="L30" s="179">
        <v>11425</v>
      </c>
      <c r="M30" s="293">
        <v>620</v>
      </c>
      <c r="N30" s="179">
        <v>683</v>
      </c>
      <c r="O30" s="139">
        <v>636</v>
      </c>
      <c r="P30" s="179">
        <v>8483</v>
      </c>
      <c r="Q30" s="159">
        <v>824</v>
      </c>
      <c r="R30" s="161">
        <v>873</v>
      </c>
      <c r="S30" s="135">
        <v>843</v>
      </c>
      <c r="T30" s="161">
        <v>6400</v>
      </c>
      <c r="U30" s="159">
        <v>593</v>
      </c>
      <c r="V30" s="161">
        <v>645</v>
      </c>
      <c r="W30" s="135">
        <v>620</v>
      </c>
      <c r="X30" s="161">
        <v>5418</v>
      </c>
    </row>
    <row r="31" spans="2:26" ht="12.75" customHeight="1" x14ac:dyDescent="0.15">
      <c r="B31" s="159"/>
      <c r="C31" s="135">
        <v>5</v>
      </c>
      <c r="D31" s="135"/>
      <c r="E31" s="293">
        <v>2573</v>
      </c>
      <c r="F31" s="179">
        <v>2730</v>
      </c>
      <c r="G31" s="139">
        <v>2659</v>
      </c>
      <c r="H31" s="179">
        <v>998</v>
      </c>
      <c r="I31" s="293">
        <v>630</v>
      </c>
      <c r="J31" s="179">
        <v>683</v>
      </c>
      <c r="K31" s="139">
        <v>658</v>
      </c>
      <c r="L31" s="179">
        <v>11389</v>
      </c>
      <c r="M31" s="293">
        <v>630</v>
      </c>
      <c r="N31" s="179">
        <v>683</v>
      </c>
      <c r="O31" s="139">
        <v>655</v>
      </c>
      <c r="P31" s="179">
        <v>5767</v>
      </c>
      <c r="Q31" s="159">
        <v>830</v>
      </c>
      <c r="R31" s="161">
        <v>868</v>
      </c>
      <c r="S31" s="135">
        <v>849</v>
      </c>
      <c r="T31" s="161">
        <v>16078</v>
      </c>
      <c r="U31" s="159">
        <v>604</v>
      </c>
      <c r="V31" s="161">
        <v>641</v>
      </c>
      <c r="W31" s="135">
        <v>626</v>
      </c>
      <c r="X31" s="161">
        <v>8442</v>
      </c>
    </row>
    <row r="32" spans="2:26" ht="12.75" customHeight="1" x14ac:dyDescent="0.15">
      <c r="B32" s="159"/>
      <c r="C32" s="135">
        <v>6</v>
      </c>
      <c r="D32" s="135"/>
      <c r="E32" s="293">
        <v>2300</v>
      </c>
      <c r="F32" s="179">
        <v>2678</v>
      </c>
      <c r="G32" s="139">
        <v>2578</v>
      </c>
      <c r="H32" s="179">
        <v>1484</v>
      </c>
      <c r="I32" s="293">
        <v>634</v>
      </c>
      <c r="J32" s="179">
        <v>716</v>
      </c>
      <c r="K32" s="139">
        <v>663</v>
      </c>
      <c r="L32" s="179">
        <v>12731</v>
      </c>
      <c r="M32" s="293">
        <v>646</v>
      </c>
      <c r="N32" s="179">
        <v>704</v>
      </c>
      <c r="O32" s="139">
        <v>667</v>
      </c>
      <c r="P32" s="179">
        <v>6872</v>
      </c>
      <c r="Q32" s="159">
        <v>798</v>
      </c>
      <c r="R32" s="161">
        <v>851</v>
      </c>
      <c r="S32" s="135">
        <v>820</v>
      </c>
      <c r="T32" s="161">
        <v>10971</v>
      </c>
      <c r="U32" s="159">
        <v>606</v>
      </c>
      <c r="V32" s="161">
        <v>642</v>
      </c>
      <c r="W32" s="135">
        <v>628</v>
      </c>
      <c r="X32" s="161">
        <v>10729</v>
      </c>
    </row>
    <row r="33" spans="2:24" ht="12.75" customHeight="1" x14ac:dyDescent="0.15">
      <c r="B33" s="159"/>
      <c r="C33" s="135">
        <v>7</v>
      </c>
      <c r="D33" s="135"/>
      <c r="E33" s="293">
        <v>2457</v>
      </c>
      <c r="F33" s="179">
        <v>2692</v>
      </c>
      <c r="G33" s="139">
        <v>2579</v>
      </c>
      <c r="H33" s="179">
        <v>1409</v>
      </c>
      <c r="I33" s="293">
        <v>709</v>
      </c>
      <c r="J33" s="179">
        <v>791</v>
      </c>
      <c r="K33" s="139">
        <v>748</v>
      </c>
      <c r="L33" s="179">
        <v>8272</v>
      </c>
      <c r="M33" s="293">
        <v>714</v>
      </c>
      <c r="N33" s="179">
        <v>777</v>
      </c>
      <c r="O33" s="139">
        <v>743</v>
      </c>
      <c r="P33" s="179">
        <v>5407</v>
      </c>
      <c r="Q33" s="159">
        <v>809</v>
      </c>
      <c r="R33" s="161">
        <v>862</v>
      </c>
      <c r="S33" s="135">
        <v>830</v>
      </c>
      <c r="T33" s="161">
        <v>7436</v>
      </c>
      <c r="U33" s="159">
        <v>634</v>
      </c>
      <c r="V33" s="161">
        <v>714</v>
      </c>
      <c r="W33" s="135">
        <v>673</v>
      </c>
      <c r="X33" s="161">
        <v>9991</v>
      </c>
    </row>
    <row r="34" spans="2:24" ht="12.75" customHeight="1" x14ac:dyDescent="0.15">
      <c r="B34" s="159"/>
      <c r="C34" s="135">
        <v>8</v>
      </c>
      <c r="D34" s="135"/>
      <c r="E34" s="293">
        <v>2436</v>
      </c>
      <c r="F34" s="179">
        <v>2667</v>
      </c>
      <c r="G34" s="139">
        <v>2601</v>
      </c>
      <c r="H34" s="179">
        <v>1979</v>
      </c>
      <c r="I34" s="293">
        <v>735</v>
      </c>
      <c r="J34" s="179">
        <v>809</v>
      </c>
      <c r="K34" s="139">
        <v>767</v>
      </c>
      <c r="L34" s="179">
        <v>12726</v>
      </c>
      <c r="M34" s="293">
        <v>714</v>
      </c>
      <c r="N34" s="179">
        <v>802</v>
      </c>
      <c r="O34" s="139">
        <v>755</v>
      </c>
      <c r="P34" s="179">
        <v>9894</v>
      </c>
      <c r="Q34" s="159">
        <v>767</v>
      </c>
      <c r="R34" s="161">
        <v>891</v>
      </c>
      <c r="S34" s="135">
        <v>834</v>
      </c>
      <c r="T34" s="161">
        <v>9681</v>
      </c>
      <c r="U34" s="159">
        <v>666</v>
      </c>
      <c r="V34" s="161">
        <v>735</v>
      </c>
      <c r="W34" s="135">
        <v>697</v>
      </c>
      <c r="X34" s="161">
        <v>10807</v>
      </c>
    </row>
    <row r="35" spans="2:24" ht="12.75" customHeight="1" x14ac:dyDescent="0.15">
      <c r="B35" s="159"/>
      <c r="C35" s="135">
        <v>9</v>
      </c>
      <c r="D35" s="160"/>
      <c r="E35" s="293">
        <v>2415</v>
      </c>
      <c r="F35" s="179">
        <v>2625</v>
      </c>
      <c r="G35" s="139">
        <v>2492</v>
      </c>
      <c r="H35" s="179">
        <v>1550</v>
      </c>
      <c r="I35" s="293">
        <v>735</v>
      </c>
      <c r="J35" s="179">
        <v>819</v>
      </c>
      <c r="K35" s="139">
        <v>779</v>
      </c>
      <c r="L35" s="179">
        <v>11098</v>
      </c>
      <c r="M35" s="293">
        <v>712</v>
      </c>
      <c r="N35" s="179">
        <v>788</v>
      </c>
      <c r="O35" s="139">
        <v>751</v>
      </c>
      <c r="P35" s="179">
        <v>13168</v>
      </c>
      <c r="Q35" s="159">
        <v>809</v>
      </c>
      <c r="R35" s="161">
        <v>872</v>
      </c>
      <c r="S35" s="135">
        <v>830</v>
      </c>
      <c r="T35" s="161">
        <v>7205</v>
      </c>
      <c r="U35" s="159">
        <v>677</v>
      </c>
      <c r="V35" s="161">
        <v>725</v>
      </c>
      <c r="W35" s="135">
        <v>695</v>
      </c>
      <c r="X35" s="161">
        <v>10361</v>
      </c>
    </row>
    <row r="36" spans="2:24" ht="12.75" customHeight="1" x14ac:dyDescent="0.15">
      <c r="B36" s="159"/>
      <c r="C36" s="135">
        <v>10</v>
      </c>
      <c r="D36" s="160"/>
      <c r="E36" s="293">
        <v>2352</v>
      </c>
      <c r="F36" s="179">
        <v>2538</v>
      </c>
      <c r="G36" s="139">
        <v>2414</v>
      </c>
      <c r="H36" s="179">
        <v>1915</v>
      </c>
      <c r="I36" s="293">
        <v>748</v>
      </c>
      <c r="J36" s="179">
        <v>798</v>
      </c>
      <c r="K36" s="139">
        <v>758</v>
      </c>
      <c r="L36" s="179">
        <v>7744</v>
      </c>
      <c r="M36" s="293">
        <v>680</v>
      </c>
      <c r="N36" s="179">
        <v>767</v>
      </c>
      <c r="O36" s="139">
        <v>727</v>
      </c>
      <c r="P36" s="179">
        <v>5648</v>
      </c>
      <c r="Q36" s="159">
        <v>744</v>
      </c>
      <c r="R36" s="161">
        <v>820</v>
      </c>
      <c r="S36" s="135">
        <v>777</v>
      </c>
      <c r="T36" s="161">
        <v>6672</v>
      </c>
      <c r="U36" s="159">
        <v>688</v>
      </c>
      <c r="V36" s="161">
        <v>714</v>
      </c>
      <c r="W36" s="135">
        <v>696</v>
      </c>
      <c r="X36" s="161">
        <v>5907</v>
      </c>
    </row>
    <row r="37" spans="2:24" ht="12.75" customHeight="1" x14ac:dyDescent="0.15">
      <c r="B37" s="150"/>
      <c r="C37" s="151">
        <v>11</v>
      </c>
      <c r="D37" s="151"/>
      <c r="E37" s="367">
        <v>2258</v>
      </c>
      <c r="F37" s="180">
        <v>2310</v>
      </c>
      <c r="G37" s="352">
        <v>2279</v>
      </c>
      <c r="H37" s="180">
        <v>3756</v>
      </c>
      <c r="I37" s="367">
        <v>583</v>
      </c>
      <c r="J37" s="180">
        <v>701</v>
      </c>
      <c r="K37" s="352">
        <v>644</v>
      </c>
      <c r="L37" s="180">
        <v>9539</v>
      </c>
      <c r="M37" s="367">
        <v>554</v>
      </c>
      <c r="N37" s="180">
        <v>680</v>
      </c>
      <c r="O37" s="352">
        <v>606</v>
      </c>
      <c r="P37" s="180">
        <v>10606</v>
      </c>
      <c r="Q37" s="150">
        <v>620</v>
      </c>
      <c r="R37" s="170">
        <v>721</v>
      </c>
      <c r="S37" s="151">
        <v>662</v>
      </c>
      <c r="T37" s="170">
        <v>9781</v>
      </c>
      <c r="U37" s="150">
        <v>596</v>
      </c>
      <c r="V37" s="170">
        <v>596</v>
      </c>
      <c r="W37" s="151">
        <v>596</v>
      </c>
      <c r="X37" s="170">
        <v>5207</v>
      </c>
    </row>
    <row r="38" spans="2:24" ht="6" customHeight="1" x14ac:dyDescent="0.15"/>
    <row r="39" spans="2:24" ht="12.75" customHeight="1" x14ac:dyDescent="0.15">
      <c r="B39" s="186" t="s">
        <v>111</v>
      </c>
      <c r="C39" s="666" t="s">
        <v>433</v>
      </c>
    </row>
    <row r="40" spans="2:24" ht="12.75" customHeight="1" x14ac:dyDescent="0.15">
      <c r="B40" s="234" t="s">
        <v>113</v>
      </c>
      <c r="C40" s="136" t="s">
        <v>434</v>
      </c>
    </row>
    <row r="41" spans="2:24" ht="12.75" customHeight="1" x14ac:dyDescent="0.15">
      <c r="B41" s="186"/>
      <c r="C41" s="666"/>
    </row>
    <row r="42" spans="2:24" x14ac:dyDescent="0.15">
      <c r="B42" s="234"/>
    </row>
    <row r="43" spans="2:24" x14ac:dyDescent="0.15">
      <c r="B43" s="605"/>
    </row>
    <row r="44" spans="2:24" x14ac:dyDescent="0.15">
      <c r="D44" s="666"/>
      <c r="E44" s="666"/>
      <c r="F44" s="666"/>
      <c r="G44" s="666"/>
      <c r="H44" s="666"/>
      <c r="I44" s="666"/>
      <c r="J44" s="666"/>
      <c r="K44" s="666"/>
      <c r="L44" s="666"/>
    </row>
    <row r="45" spans="2:24" x14ac:dyDescent="0.15">
      <c r="B45" s="605"/>
      <c r="C45" s="666"/>
      <c r="D45" s="666"/>
      <c r="E45" s="666"/>
      <c r="F45" s="666"/>
      <c r="G45" s="666"/>
      <c r="H45" s="666"/>
      <c r="I45" s="666"/>
      <c r="J45" s="666"/>
      <c r="K45" s="666"/>
      <c r="L45" s="666"/>
    </row>
    <row r="46" spans="2:24" x14ac:dyDescent="0.15">
      <c r="D46" s="666"/>
      <c r="E46" s="666"/>
      <c r="F46" s="666"/>
      <c r="G46" s="666"/>
      <c r="H46" s="666"/>
      <c r="I46" s="666"/>
      <c r="J46" s="666"/>
      <c r="K46" s="666"/>
      <c r="L46" s="666"/>
    </row>
  </sheetData>
  <mergeCells count="2">
    <mergeCell ref="C6:D6"/>
    <mergeCell ref="C22:D22"/>
  </mergeCells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"/>
  <sheetViews>
    <sheetView zoomScaleNormal="100" workbookViewId="0"/>
  </sheetViews>
  <sheetFormatPr defaultColWidth="7.5" defaultRowHeight="12" x14ac:dyDescent="0.15"/>
  <cols>
    <col min="1" max="1" width="1" style="136" customWidth="1"/>
    <col min="2" max="2" width="4.125" style="136" customWidth="1"/>
    <col min="3" max="3" width="8.375" style="136" customWidth="1"/>
    <col min="4" max="4" width="2.25" style="136" customWidth="1"/>
    <col min="5" max="5" width="7.125" style="136" customWidth="1"/>
    <col min="6" max="7" width="7.625" style="136" customWidth="1"/>
    <col min="8" max="8" width="8.125" style="136" customWidth="1"/>
    <col min="9" max="9" width="7.125" style="136" customWidth="1"/>
    <col min="10" max="11" width="7.625" style="136" customWidth="1"/>
    <col min="12" max="12" width="8.125" style="136" customWidth="1"/>
    <col min="13" max="13" width="7.125" style="136" customWidth="1"/>
    <col min="14" max="15" width="7.625" style="136" customWidth="1"/>
    <col min="16" max="16" width="8.125" style="136" customWidth="1"/>
    <col min="17" max="17" width="7.25" style="136" customWidth="1"/>
    <col min="18" max="19" width="7.625" style="136" customWidth="1"/>
    <col min="20" max="20" width="8.125" style="136" customWidth="1"/>
    <col min="21" max="16384" width="7.5" style="136"/>
  </cols>
  <sheetData>
    <row r="1" spans="2:43" x14ac:dyDescent="0.15">
      <c r="B1" s="136" t="s">
        <v>213</v>
      </c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</row>
    <row r="2" spans="2:43" x14ac:dyDescent="0.15">
      <c r="B2" s="136" t="s">
        <v>214</v>
      </c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</row>
    <row r="3" spans="2:43" x14ac:dyDescent="0.15"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T3" s="138" t="s">
        <v>227</v>
      </c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9"/>
      <c r="AP3" s="135"/>
      <c r="AQ3" s="135"/>
    </row>
    <row r="4" spans="2:43" ht="6" customHeight="1" x14ac:dyDescent="0.15">
      <c r="B4" s="135"/>
      <c r="C4" s="135"/>
      <c r="D4" s="135"/>
      <c r="E4" s="151"/>
      <c r="F4" s="151"/>
      <c r="G4" s="151"/>
      <c r="H4" s="151"/>
      <c r="I4" s="151"/>
      <c r="J4" s="151"/>
      <c r="K4" s="151"/>
      <c r="L4" s="151"/>
      <c r="M4" s="135"/>
      <c r="T4" s="138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9"/>
      <c r="AP4" s="135"/>
      <c r="AQ4" s="135"/>
    </row>
    <row r="5" spans="2:43" ht="13.5" customHeight="1" x14ac:dyDescent="0.15">
      <c r="B5" s="140"/>
      <c r="C5" s="788" t="s">
        <v>90</v>
      </c>
      <c r="D5" s="790"/>
      <c r="E5" s="788" t="s">
        <v>215</v>
      </c>
      <c r="F5" s="789"/>
      <c r="G5" s="789"/>
      <c r="H5" s="790"/>
      <c r="I5" s="788" t="s">
        <v>341</v>
      </c>
      <c r="J5" s="789"/>
      <c r="K5" s="789"/>
      <c r="L5" s="790"/>
      <c r="M5" s="788" t="s">
        <v>217</v>
      </c>
      <c r="N5" s="789"/>
      <c r="O5" s="789"/>
      <c r="P5" s="790"/>
      <c r="Q5" s="788" t="s">
        <v>435</v>
      </c>
      <c r="R5" s="789"/>
      <c r="S5" s="789"/>
      <c r="T5" s="790"/>
      <c r="V5" s="135"/>
      <c r="W5" s="135"/>
      <c r="X5" s="784"/>
      <c r="Y5" s="784"/>
      <c r="Z5" s="784"/>
      <c r="AA5" s="784"/>
      <c r="AB5" s="784"/>
      <c r="AC5" s="784"/>
      <c r="AD5" s="784"/>
      <c r="AE5" s="784"/>
      <c r="AF5" s="784"/>
      <c r="AG5" s="784"/>
      <c r="AH5" s="784"/>
      <c r="AI5" s="784"/>
      <c r="AJ5" s="784"/>
      <c r="AK5" s="784"/>
      <c r="AL5" s="784"/>
      <c r="AM5" s="784"/>
      <c r="AN5" s="784"/>
      <c r="AO5" s="784"/>
      <c r="AP5" s="135"/>
      <c r="AQ5" s="135"/>
    </row>
    <row r="6" spans="2:43" x14ac:dyDescent="0.15">
      <c r="B6" s="150" t="s">
        <v>219</v>
      </c>
      <c r="C6" s="151"/>
      <c r="D6" s="166"/>
      <c r="E6" s="152" t="s">
        <v>223</v>
      </c>
      <c r="F6" s="272" t="s">
        <v>224</v>
      </c>
      <c r="G6" s="154" t="s">
        <v>175</v>
      </c>
      <c r="H6" s="272" t="s">
        <v>100</v>
      </c>
      <c r="I6" s="152" t="s">
        <v>223</v>
      </c>
      <c r="J6" s="272" t="s">
        <v>224</v>
      </c>
      <c r="K6" s="154" t="s">
        <v>175</v>
      </c>
      <c r="L6" s="272" t="s">
        <v>436</v>
      </c>
      <c r="M6" s="152" t="s">
        <v>437</v>
      </c>
      <c r="N6" s="272" t="s">
        <v>224</v>
      </c>
      <c r="O6" s="154" t="s">
        <v>175</v>
      </c>
      <c r="P6" s="272" t="s">
        <v>176</v>
      </c>
      <c r="Q6" s="152" t="s">
        <v>223</v>
      </c>
      <c r="R6" s="272" t="s">
        <v>224</v>
      </c>
      <c r="S6" s="154" t="s">
        <v>175</v>
      </c>
      <c r="T6" s="272" t="s">
        <v>436</v>
      </c>
      <c r="V6" s="135"/>
      <c r="W6" s="135"/>
      <c r="X6" s="135"/>
      <c r="Y6" s="135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35"/>
      <c r="AQ6" s="135"/>
    </row>
    <row r="7" spans="2:43" x14ac:dyDescent="0.15">
      <c r="B7" s="140" t="s">
        <v>375</v>
      </c>
      <c r="C7" s="158">
        <v>23</v>
      </c>
      <c r="D7" s="156" t="s">
        <v>376</v>
      </c>
      <c r="E7" s="320">
        <v>703.5</v>
      </c>
      <c r="F7" s="320">
        <v>1148.7</v>
      </c>
      <c r="G7" s="320">
        <v>905.12014310624284</v>
      </c>
      <c r="H7" s="320">
        <v>1005361.4000000006</v>
      </c>
      <c r="I7" s="320">
        <v>399</v>
      </c>
      <c r="J7" s="320">
        <v>693</v>
      </c>
      <c r="K7" s="320">
        <v>544.08967452531874</v>
      </c>
      <c r="L7" s="320">
        <v>2208149.9</v>
      </c>
      <c r="M7" s="320">
        <v>735</v>
      </c>
      <c r="N7" s="320">
        <v>1155</v>
      </c>
      <c r="O7" s="320">
        <v>935.84777264866136</v>
      </c>
      <c r="P7" s="320">
        <v>2361527.1000000006</v>
      </c>
      <c r="Q7" s="320">
        <v>661.5</v>
      </c>
      <c r="R7" s="320">
        <v>1050</v>
      </c>
      <c r="S7" s="320">
        <v>858.18410599841957</v>
      </c>
      <c r="T7" s="342">
        <v>1927835.1000000006</v>
      </c>
      <c r="U7" s="135"/>
      <c r="V7" s="135"/>
      <c r="W7" s="135"/>
      <c r="X7" s="135"/>
      <c r="Y7" s="135"/>
      <c r="Z7" s="667"/>
      <c r="AA7" s="667"/>
      <c r="AB7" s="667"/>
      <c r="AC7" s="667"/>
      <c r="AD7" s="667"/>
      <c r="AE7" s="667"/>
      <c r="AF7" s="667"/>
      <c r="AG7" s="667"/>
      <c r="AH7" s="667"/>
      <c r="AI7" s="667"/>
      <c r="AJ7" s="667"/>
      <c r="AK7" s="667"/>
      <c r="AL7" s="667"/>
      <c r="AM7" s="667"/>
      <c r="AN7" s="667"/>
      <c r="AO7" s="667"/>
      <c r="AP7" s="135"/>
      <c r="AQ7" s="135"/>
    </row>
    <row r="8" spans="2:43" x14ac:dyDescent="0.15">
      <c r="B8" s="159"/>
      <c r="C8" s="135">
        <v>24</v>
      </c>
      <c r="D8" s="160"/>
      <c r="E8" s="283">
        <v>703.5</v>
      </c>
      <c r="F8" s="283">
        <v>1155</v>
      </c>
      <c r="G8" s="283">
        <v>863.1</v>
      </c>
      <c r="H8" s="283">
        <v>1071861.5000000002</v>
      </c>
      <c r="I8" s="283">
        <v>378</v>
      </c>
      <c r="J8" s="283">
        <v>682.5</v>
      </c>
      <c r="K8" s="283">
        <v>493.5</v>
      </c>
      <c r="L8" s="283">
        <v>2213246.8000000003</v>
      </c>
      <c r="M8" s="283">
        <v>714</v>
      </c>
      <c r="N8" s="283">
        <v>1134</v>
      </c>
      <c r="O8" s="283">
        <v>891.45</v>
      </c>
      <c r="P8" s="283">
        <v>2176346.6999999997</v>
      </c>
      <c r="Q8" s="283">
        <v>682.5</v>
      </c>
      <c r="R8" s="283">
        <v>1123.5</v>
      </c>
      <c r="S8" s="283">
        <v>822.15000000000009</v>
      </c>
      <c r="T8" s="551">
        <v>1963498.7</v>
      </c>
      <c r="U8" s="135"/>
      <c r="V8" s="135"/>
      <c r="W8" s="135"/>
      <c r="X8" s="135"/>
      <c r="Y8" s="135"/>
      <c r="Z8" s="667"/>
      <c r="AA8" s="667"/>
      <c r="AB8" s="667"/>
      <c r="AC8" s="667"/>
      <c r="AD8" s="667"/>
      <c r="AE8" s="667"/>
      <c r="AF8" s="667"/>
      <c r="AG8" s="667"/>
      <c r="AH8" s="667"/>
      <c r="AI8" s="667"/>
      <c r="AJ8" s="667"/>
      <c r="AK8" s="667"/>
      <c r="AL8" s="667"/>
      <c r="AM8" s="667"/>
      <c r="AN8" s="667"/>
      <c r="AO8" s="667"/>
      <c r="AP8" s="135"/>
      <c r="AQ8" s="135"/>
    </row>
    <row r="9" spans="2:43" x14ac:dyDescent="0.15">
      <c r="B9" s="150"/>
      <c r="C9" s="151">
        <v>25</v>
      </c>
      <c r="D9" s="166"/>
      <c r="E9" s="668">
        <v>672</v>
      </c>
      <c r="F9" s="668">
        <v>1312.5</v>
      </c>
      <c r="G9" s="668">
        <v>941.6257426625973</v>
      </c>
      <c r="H9" s="668">
        <v>1098583.6000000001</v>
      </c>
      <c r="I9" s="668">
        <v>399</v>
      </c>
      <c r="J9" s="668">
        <v>719.25</v>
      </c>
      <c r="K9" s="668">
        <v>550.99661729559557</v>
      </c>
      <c r="L9" s="668">
        <v>2210828.8000000007</v>
      </c>
      <c r="M9" s="668">
        <v>714</v>
      </c>
      <c r="N9" s="668">
        <v>1312.5</v>
      </c>
      <c r="O9" s="668">
        <v>996.2455491432346</v>
      </c>
      <c r="P9" s="668">
        <v>2324018.7000000007</v>
      </c>
      <c r="Q9" s="668">
        <v>693</v>
      </c>
      <c r="R9" s="668">
        <v>1291.5</v>
      </c>
      <c r="S9" s="668">
        <v>871.15915573957966</v>
      </c>
      <c r="T9" s="669">
        <v>1987317.2999999998</v>
      </c>
      <c r="U9" s="135"/>
      <c r="V9" s="135"/>
      <c r="W9" s="135"/>
      <c r="X9" s="135"/>
      <c r="Y9" s="135"/>
      <c r="Z9" s="312"/>
      <c r="AA9" s="312"/>
      <c r="AB9" s="312"/>
      <c r="AC9" s="312"/>
      <c r="AD9" s="312"/>
      <c r="AE9" s="312"/>
      <c r="AF9" s="312"/>
      <c r="AG9" s="312"/>
      <c r="AH9" s="312"/>
      <c r="AI9" s="312"/>
      <c r="AJ9" s="312"/>
      <c r="AK9" s="312"/>
      <c r="AL9" s="312"/>
      <c r="AM9" s="312"/>
      <c r="AN9" s="312"/>
      <c r="AO9" s="312"/>
      <c r="AP9" s="135"/>
      <c r="AQ9" s="135"/>
    </row>
    <row r="10" spans="2:43" x14ac:dyDescent="0.15">
      <c r="B10" s="159"/>
      <c r="C10" s="135">
        <v>9</v>
      </c>
      <c r="D10" s="160"/>
      <c r="E10" s="600">
        <v>945</v>
      </c>
      <c r="F10" s="600">
        <v>1213.8</v>
      </c>
      <c r="G10" s="600">
        <v>1068.9116870943592</v>
      </c>
      <c r="H10" s="600">
        <v>87220</v>
      </c>
      <c r="I10" s="600">
        <v>525</v>
      </c>
      <c r="J10" s="600">
        <v>672</v>
      </c>
      <c r="K10" s="600">
        <v>592.07685330779032</v>
      </c>
      <c r="L10" s="600">
        <v>180275.00000000003</v>
      </c>
      <c r="M10" s="600">
        <v>945</v>
      </c>
      <c r="N10" s="600">
        <v>1260</v>
      </c>
      <c r="O10" s="600">
        <v>1103.2480496368291</v>
      </c>
      <c r="P10" s="600">
        <v>203240.80000000002</v>
      </c>
      <c r="Q10" s="600">
        <v>787.5</v>
      </c>
      <c r="R10" s="600">
        <v>1043.07</v>
      </c>
      <c r="S10" s="600">
        <v>891.26346874004048</v>
      </c>
      <c r="T10" s="670">
        <v>158767.29999999996</v>
      </c>
      <c r="U10" s="135"/>
      <c r="V10" s="667"/>
      <c r="W10" s="135"/>
      <c r="X10" s="135"/>
      <c r="Y10" s="135"/>
      <c r="Z10" s="667"/>
      <c r="AA10" s="667"/>
      <c r="AB10" s="667"/>
      <c r="AC10" s="667"/>
      <c r="AD10" s="667"/>
      <c r="AE10" s="667"/>
      <c r="AF10" s="667"/>
      <c r="AG10" s="667"/>
      <c r="AH10" s="667"/>
      <c r="AI10" s="667"/>
      <c r="AJ10" s="667"/>
      <c r="AK10" s="667"/>
      <c r="AL10" s="667"/>
      <c r="AM10" s="667"/>
      <c r="AN10" s="667"/>
      <c r="AO10" s="667"/>
      <c r="AP10" s="135"/>
      <c r="AQ10" s="135"/>
    </row>
    <row r="11" spans="2:43" x14ac:dyDescent="0.15">
      <c r="B11" s="159"/>
      <c r="C11" s="135">
        <v>10</v>
      </c>
      <c r="D11" s="160"/>
      <c r="E11" s="600">
        <v>840</v>
      </c>
      <c r="F11" s="600">
        <v>1134</v>
      </c>
      <c r="G11" s="600">
        <v>991.63803371340816</v>
      </c>
      <c r="H11" s="600">
        <v>107649.9</v>
      </c>
      <c r="I11" s="600">
        <v>493.5</v>
      </c>
      <c r="J11" s="600">
        <v>635.25</v>
      </c>
      <c r="K11" s="600">
        <v>560.04955296875835</v>
      </c>
      <c r="L11" s="600">
        <v>207359.7</v>
      </c>
      <c r="M11" s="600">
        <v>840</v>
      </c>
      <c r="N11" s="600">
        <v>1155</v>
      </c>
      <c r="O11" s="600">
        <v>1043.6638021456783</v>
      </c>
      <c r="P11" s="600">
        <v>215242.6</v>
      </c>
      <c r="Q11" s="600">
        <v>787.5</v>
      </c>
      <c r="R11" s="600">
        <v>1018.5</v>
      </c>
      <c r="S11" s="600">
        <v>870.14537527492348</v>
      </c>
      <c r="T11" s="670">
        <v>185487.99999999994</v>
      </c>
      <c r="U11" s="135"/>
      <c r="V11" s="667"/>
      <c r="W11" s="135"/>
      <c r="X11" s="135"/>
      <c r="Y11" s="135"/>
      <c r="Z11" s="667"/>
      <c r="AA11" s="667"/>
      <c r="AB11" s="667"/>
      <c r="AC11" s="667"/>
      <c r="AD11" s="667"/>
      <c r="AE11" s="667"/>
      <c r="AF11" s="667"/>
      <c r="AG11" s="667"/>
      <c r="AH11" s="667"/>
      <c r="AI11" s="667"/>
      <c r="AJ11" s="667"/>
      <c r="AK11" s="667"/>
      <c r="AL11" s="667"/>
      <c r="AM11" s="667"/>
      <c r="AN11" s="667"/>
      <c r="AO11" s="667"/>
      <c r="AP11" s="135"/>
      <c r="AQ11" s="135"/>
    </row>
    <row r="12" spans="2:43" x14ac:dyDescent="0.15">
      <c r="B12" s="159"/>
      <c r="C12" s="135">
        <v>11</v>
      </c>
      <c r="D12" s="160"/>
      <c r="E12" s="600">
        <v>871.5</v>
      </c>
      <c r="F12" s="600">
        <v>1102.5</v>
      </c>
      <c r="G12" s="600">
        <v>949.21526481339504</v>
      </c>
      <c r="H12" s="600">
        <v>105183.6</v>
      </c>
      <c r="I12" s="600">
        <v>509.25</v>
      </c>
      <c r="J12" s="600">
        <v>651</v>
      </c>
      <c r="K12" s="600">
        <v>571.997076005449</v>
      </c>
      <c r="L12" s="600">
        <v>216151.19999999995</v>
      </c>
      <c r="M12" s="600">
        <v>840</v>
      </c>
      <c r="N12" s="600">
        <v>1155</v>
      </c>
      <c r="O12" s="600">
        <v>950.15837718605303</v>
      </c>
      <c r="P12" s="600">
        <v>222082.79999999993</v>
      </c>
      <c r="Q12" s="600">
        <v>819</v>
      </c>
      <c r="R12" s="600">
        <v>1060.71</v>
      </c>
      <c r="S12" s="600">
        <v>924.83397229875709</v>
      </c>
      <c r="T12" s="670">
        <v>212519.4</v>
      </c>
      <c r="U12" s="135"/>
      <c r="V12" s="667"/>
      <c r="W12" s="135"/>
      <c r="X12" s="135"/>
      <c r="Y12" s="135"/>
      <c r="Z12" s="667"/>
      <c r="AA12" s="667"/>
      <c r="AB12" s="667"/>
      <c r="AC12" s="667"/>
      <c r="AD12" s="667"/>
      <c r="AE12" s="667"/>
      <c r="AF12" s="667"/>
      <c r="AG12" s="667"/>
      <c r="AH12" s="667"/>
      <c r="AI12" s="667"/>
      <c r="AJ12" s="667"/>
      <c r="AK12" s="667"/>
      <c r="AL12" s="667"/>
      <c r="AM12" s="667"/>
      <c r="AN12" s="667"/>
      <c r="AO12" s="667"/>
      <c r="AP12" s="135"/>
      <c r="AQ12" s="135"/>
    </row>
    <row r="13" spans="2:43" x14ac:dyDescent="0.15">
      <c r="B13" s="159"/>
      <c r="C13" s="135">
        <v>12</v>
      </c>
      <c r="D13" s="160"/>
      <c r="E13" s="600">
        <v>892.5</v>
      </c>
      <c r="F13" s="600">
        <v>1312.5</v>
      </c>
      <c r="G13" s="600">
        <v>1098.0104590194096</v>
      </c>
      <c r="H13" s="600">
        <v>117275.6</v>
      </c>
      <c r="I13" s="600">
        <v>504</v>
      </c>
      <c r="J13" s="600">
        <v>661.81499999999994</v>
      </c>
      <c r="K13" s="600">
        <v>589.77410012412099</v>
      </c>
      <c r="L13" s="600">
        <v>217072.9</v>
      </c>
      <c r="M13" s="600">
        <v>840</v>
      </c>
      <c r="N13" s="600">
        <v>1312.5</v>
      </c>
      <c r="O13" s="600">
        <v>1067.3268145107552</v>
      </c>
      <c r="P13" s="600">
        <v>218530.69999999998</v>
      </c>
      <c r="Q13" s="600">
        <v>913.5</v>
      </c>
      <c r="R13" s="600">
        <v>1291.5</v>
      </c>
      <c r="S13" s="600">
        <v>1108.4939602570332</v>
      </c>
      <c r="T13" s="670">
        <v>230849.80000000002</v>
      </c>
      <c r="U13" s="135"/>
      <c r="V13" s="667"/>
      <c r="W13" s="135"/>
      <c r="X13" s="135"/>
      <c r="Y13" s="135"/>
      <c r="Z13" s="667"/>
      <c r="AA13" s="667"/>
      <c r="AB13" s="667"/>
      <c r="AC13" s="667"/>
      <c r="AD13" s="667"/>
      <c r="AE13" s="667"/>
      <c r="AF13" s="667"/>
      <c r="AG13" s="667"/>
      <c r="AH13" s="667"/>
      <c r="AI13" s="667"/>
      <c r="AJ13" s="667"/>
      <c r="AK13" s="667"/>
      <c r="AL13" s="667"/>
      <c r="AM13" s="667"/>
      <c r="AN13" s="667"/>
      <c r="AO13" s="667"/>
      <c r="AP13" s="135"/>
      <c r="AQ13" s="135"/>
    </row>
    <row r="14" spans="2:43" x14ac:dyDescent="0.15">
      <c r="B14" s="159">
        <v>26</v>
      </c>
      <c r="C14" s="135">
        <v>1</v>
      </c>
      <c r="D14" s="160"/>
      <c r="E14" s="600">
        <v>787.5</v>
      </c>
      <c r="F14" s="670">
        <v>1207.5</v>
      </c>
      <c r="G14" s="600">
        <v>949.90889964709106</v>
      </c>
      <c r="H14" s="600">
        <v>101163.19999999998</v>
      </c>
      <c r="I14" s="600">
        <v>483</v>
      </c>
      <c r="J14" s="600">
        <v>655.20000000000005</v>
      </c>
      <c r="K14" s="600">
        <v>554.77320223056756</v>
      </c>
      <c r="L14" s="600">
        <v>176930.49999999997</v>
      </c>
      <c r="M14" s="600">
        <v>787.5</v>
      </c>
      <c r="N14" s="600">
        <v>1155</v>
      </c>
      <c r="O14" s="600">
        <v>952.08536907469886</v>
      </c>
      <c r="P14" s="600">
        <v>198899.5</v>
      </c>
      <c r="Q14" s="600">
        <v>787.5</v>
      </c>
      <c r="R14" s="600">
        <v>1260</v>
      </c>
      <c r="S14" s="600">
        <v>948.38122906311094</v>
      </c>
      <c r="T14" s="670">
        <v>198787.59999999998</v>
      </c>
      <c r="U14" s="135"/>
      <c r="V14" s="667"/>
      <c r="W14" s="135"/>
      <c r="X14" s="135"/>
      <c r="Y14" s="135"/>
      <c r="Z14" s="667"/>
      <c r="AA14" s="667"/>
      <c r="AB14" s="667"/>
      <c r="AC14" s="667"/>
      <c r="AD14" s="667"/>
      <c r="AE14" s="667"/>
      <c r="AF14" s="667"/>
      <c r="AG14" s="667"/>
      <c r="AH14" s="667"/>
      <c r="AI14" s="667"/>
      <c r="AJ14" s="667"/>
      <c r="AK14" s="667"/>
      <c r="AL14" s="667"/>
      <c r="AM14" s="667"/>
      <c r="AN14" s="667"/>
      <c r="AO14" s="667"/>
      <c r="AP14" s="135"/>
      <c r="AQ14" s="135"/>
    </row>
    <row r="15" spans="2:43" x14ac:dyDescent="0.15">
      <c r="B15" s="159"/>
      <c r="C15" s="135">
        <v>2</v>
      </c>
      <c r="D15" s="160"/>
      <c r="E15" s="600">
        <v>787.5</v>
      </c>
      <c r="F15" s="600">
        <v>997.5</v>
      </c>
      <c r="G15" s="600">
        <v>883.95489602655493</v>
      </c>
      <c r="H15" s="600">
        <v>90021.599999999991</v>
      </c>
      <c r="I15" s="600">
        <v>483</v>
      </c>
      <c r="J15" s="600">
        <v>685.65</v>
      </c>
      <c r="K15" s="600">
        <v>565.59141834755746</v>
      </c>
      <c r="L15" s="600">
        <v>193942.10000000003</v>
      </c>
      <c r="M15" s="600">
        <v>766.5</v>
      </c>
      <c r="N15" s="600">
        <v>1008</v>
      </c>
      <c r="O15" s="670">
        <v>898.30738556869483</v>
      </c>
      <c r="P15" s="600">
        <v>171428.1</v>
      </c>
      <c r="Q15" s="600">
        <v>808.5</v>
      </c>
      <c r="R15" s="600">
        <v>1039.5</v>
      </c>
      <c r="S15" s="600">
        <v>915.17521871077292</v>
      </c>
      <c r="T15" s="670">
        <v>179054.19999999998</v>
      </c>
      <c r="U15" s="135"/>
      <c r="V15" s="667"/>
      <c r="W15" s="135"/>
      <c r="X15" s="135"/>
      <c r="Y15" s="135"/>
      <c r="Z15" s="667"/>
      <c r="AA15" s="667"/>
      <c r="AB15" s="667"/>
      <c r="AC15" s="667"/>
      <c r="AD15" s="667"/>
      <c r="AE15" s="667"/>
      <c r="AF15" s="667"/>
      <c r="AG15" s="667"/>
      <c r="AH15" s="667"/>
      <c r="AI15" s="667"/>
      <c r="AJ15" s="667"/>
      <c r="AK15" s="667"/>
      <c r="AL15" s="667"/>
      <c r="AM15" s="667"/>
      <c r="AN15" s="667"/>
      <c r="AO15" s="667"/>
      <c r="AP15" s="135"/>
      <c r="AQ15" s="135"/>
    </row>
    <row r="16" spans="2:43" x14ac:dyDescent="0.15">
      <c r="B16" s="159"/>
      <c r="C16" s="135">
        <v>3</v>
      </c>
      <c r="D16" s="160"/>
      <c r="E16" s="600">
        <v>840</v>
      </c>
      <c r="F16" s="600">
        <v>1050</v>
      </c>
      <c r="G16" s="600">
        <v>928.38797799597637</v>
      </c>
      <c r="H16" s="600">
        <v>101124.09999999999</v>
      </c>
      <c r="I16" s="600">
        <v>546</v>
      </c>
      <c r="J16" s="600">
        <v>682.5</v>
      </c>
      <c r="K16" s="600">
        <v>593.92156030796173</v>
      </c>
      <c r="L16" s="600">
        <v>204811.50000000003</v>
      </c>
      <c r="M16" s="600">
        <v>840</v>
      </c>
      <c r="N16" s="600">
        <v>1060.5</v>
      </c>
      <c r="O16" s="600">
        <v>943.84064958379349</v>
      </c>
      <c r="P16" s="600">
        <v>209502.30000000002</v>
      </c>
      <c r="Q16" s="600">
        <v>840</v>
      </c>
      <c r="R16" s="600">
        <v>1071.42</v>
      </c>
      <c r="S16" s="600">
        <v>958.59559195907195</v>
      </c>
      <c r="T16" s="670">
        <v>184852.90000000002</v>
      </c>
      <c r="U16" s="135"/>
      <c r="V16" s="667"/>
      <c r="W16" s="135"/>
      <c r="X16" s="135"/>
      <c r="Y16" s="135"/>
      <c r="Z16" s="667"/>
      <c r="AA16" s="667"/>
      <c r="AB16" s="667"/>
      <c r="AC16" s="667"/>
      <c r="AD16" s="667"/>
      <c r="AE16" s="667"/>
      <c r="AF16" s="667"/>
      <c r="AG16" s="667"/>
      <c r="AH16" s="667"/>
      <c r="AI16" s="667"/>
      <c r="AJ16" s="667"/>
      <c r="AK16" s="667"/>
      <c r="AL16" s="667"/>
      <c r="AM16" s="667"/>
      <c r="AN16" s="667"/>
      <c r="AO16" s="667"/>
      <c r="AP16" s="135"/>
      <c r="AQ16" s="135"/>
    </row>
    <row r="17" spans="2:43" x14ac:dyDescent="0.15">
      <c r="B17" s="159"/>
      <c r="C17" s="135">
        <v>4</v>
      </c>
      <c r="D17" s="160"/>
      <c r="E17" s="600">
        <v>864</v>
      </c>
      <c r="F17" s="600">
        <v>1350</v>
      </c>
      <c r="G17" s="600">
        <v>998.60161639574233</v>
      </c>
      <c r="H17" s="600">
        <v>113281.2</v>
      </c>
      <c r="I17" s="600">
        <v>561.6</v>
      </c>
      <c r="J17" s="600">
        <v>885.6</v>
      </c>
      <c r="K17" s="600">
        <v>641.94491410469209</v>
      </c>
      <c r="L17" s="600">
        <v>223869.19999999998</v>
      </c>
      <c r="M17" s="600">
        <v>864</v>
      </c>
      <c r="N17" s="600">
        <v>1458</v>
      </c>
      <c r="O17" s="600">
        <v>1039.6092483963862</v>
      </c>
      <c r="P17" s="600">
        <v>249390.79999999996</v>
      </c>
      <c r="Q17" s="600">
        <v>864</v>
      </c>
      <c r="R17" s="600">
        <v>1382.4</v>
      </c>
      <c r="S17" s="600">
        <v>993.31761116641474</v>
      </c>
      <c r="T17" s="600">
        <v>193601.5</v>
      </c>
      <c r="U17" s="135"/>
      <c r="V17" s="667"/>
      <c r="W17" s="135"/>
      <c r="X17" s="135"/>
      <c r="Y17" s="135"/>
      <c r="Z17" s="667"/>
      <c r="AA17" s="667"/>
      <c r="AB17" s="667"/>
      <c r="AC17" s="667"/>
      <c r="AD17" s="667"/>
      <c r="AE17" s="667"/>
      <c r="AF17" s="667"/>
      <c r="AG17" s="667"/>
      <c r="AH17" s="667"/>
      <c r="AI17" s="667"/>
      <c r="AJ17" s="667"/>
      <c r="AK17" s="667"/>
      <c r="AL17" s="667"/>
      <c r="AM17" s="667"/>
      <c r="AN17" s="667"/>
      <c r="AO17" s="667"/>
      <c r="AP17" s="135"/>
      <c r="AQ17" s="135"/>
    </row>
    <row r="18" spans="2:43" x14ac:dyDescent="0.15">
      <c r="B18" s="150"/>
      <c r="C18" s="151">
        <v>5</v>
      </c>
      <c r="D18" s="166"/>
      <c r="E18" s="668">
        <v>1004.4</v>
      </c>
      <c r="F18" s="668">
        <v>1490.4</v>
      </c>
      <c r="G18" s="668">
        <v>1150.9499741297975</v>
      </c>
      <c r="H18" s="668">
        <v>87611.000000000015</v>
      </c>
      <c r="I18" s="668">
        <v>669.6</v>
      </c>
      <c r="J18" s="668">
        <v>905.904</v>
      </c>
      <c r="K18" s="668">
        <v>757.24129865190389</v>
      </c>
      <c r="L18" s="668">
        <v>164191.6</v>
      </c>
      <c r="M18" s="668">
        <v>1004.4</v>
      </c>
      <c r="N18" s="668">
        <v>1404</v>
      </c>
      <c r="O18" s="668">
        <v>1165.2208886806409</v>
      </c>
      <c r="P18" s="668">
        <v>181851.89999999997</v>
      </c>
      <c r="Q18" s="668">
        <v>972</v>
      </c>
      <c r="R18" s="668">
        <v>1404</v>
      </c>
      <c r="S18" s="668">
        <v>1096.4498076140105</v>
      </c>
      <c r="T18" s="669">
        <v>152261.5</v>
      </c>
      <c r="U18" s="135"/>
      <c r="V18" s="667"/>
      <c r="W18" s="135"/>
      <c r="X18" s="135"/>
      <c r="Y18" s="135"/>
      <c r="Z18" s="667"/>
      <c r="AA18" s="667"/>
      <c r="AB18" s="667"/>
      <c r="AC18" s="667"/>
      <c r="AD18" s="667"/>
      <c r="AE18" s="667"/>
      <c r="AF18" s="667"/>
      <c r="AG18" s="667"/>
      <c r="AH18" s="667"/>
      <c r="AI18" s="667"/>
      <c r="AJ18" s="667"/>
      <c r="AK18" s="667"/>
      <c r="AL18" s="667"/>
      <c r="AM18" s="667"/>
      <c r="AN18" s="667"/>
      <c r="AO18" s="667"/>
      <c r="AP18" s="135"/>
      <c r="AQ18" s="135"/>
    </row>
    <row r="19" spans="2:43" ht="12.75" customHeight="1" x14ac:dyDescent="0.15">
      <c r="B19" s="148"/>
      <c r="C19" s="299">
        <v>41760</v>
      </c>
      <c r="E19" s="131">
        <v>1274.4000000000001</v>
      </c>
      <c r="F19" s="131">
        <v>1274.4000000000001</v>
      </c>
      <c r="G19" s="131">
        <v>1274.4000000000001</v>
      </c>
      <c r="H19" s="600">
        <v>4260.7</v>
      </c>
      <c r="I19" s="131">
        <v>734.4</v>
      </c>
      <c r="J19" s="131">
        <v>905.904</v>
      </c>
      <c r="K19" s="131">
        <v>817.3493911673836</v>
      </c>
      <c r="L19" s="671">
        <v>8645</v>
      </c>
      <c r="M19" s="131">
        <v>1274.4000000000001</v>
      </c>
      <c r="N19" s="131">
        <v>1274.4000000000001</v>
      </c>
      <c r="O19" s="131">
        <v>1274.4000000000003</v>
      </c>
      <c r="P19" s="600">
        <v>13007.7</v>
      </c>
      <c r="Q19" s="131">
        <v>1134</v>
      </c>
      <c r="R19" s="131">
        <v>1404</v>
      </c>
      <c r="S19" s="131">
        <v>1255.5000000000002</v>
      </c>
      <c r="T19" s="600">
        <v>6117.6</v>
      </c>
      <c r="U19" s="135"/>
      <c r="V19" s="667"/>
      <c r="W19" s="135"/>
      <c r="X19" s="135"/>
      <c r="Y19" s="135"/>
      <c r="Z19" s="667"/>
      <c r="AA19" s="667"/>
      <c r="AB19" s="667"/>
      <c r="AC19" s="667"/>
      <c r="AD19" s="667"/>
      <c r="AE19" s="667"/>
      <c r="AF19" s="667"/>
      <c r="AG19" s="667"/>
      <c r="AH19" s="667"/>
      <c r="AI19" s="667"/>
      <c r="AJ19" s="667"/>
      <c r="AK19" s="667"/>
      <c r="AL19" s="667"/>
      <c r="AM19" s="667"/>
      <c r="AN19" s="667"/>
      <c r="AO19" s="667"/>
      <c r="AP19" s="135"/>
      <c r="AQ19" s="135"/>
    </row>
    <row r="20" spans="2:43" ht="11.1" customHeight="1" x14ac:dyDescent="0.15">
      <c r="B20" s="159"/>
      <c r="C20" s="299">
        <v>41761</v>
      </c>
      <c r="D20" s="136" t="s">
        <v>60</v>
      </c>
      <c r="E20" s="293">
        <v>1188</v>
      </c>
      <c r="F20" s="179">
        <v>1490.4</v>
      </c>
      <c r="G20" s="139">
        <v>1297.7966911764709</v>
      </c>
      <c r="H20" s="600">
        <v>2939.4</v>
      </c>
      <c r="I20" s="671">
        <v>756</v>
      </c>
      <c r="J20" s="600">
        <v>896.4</v>
      </c>
      <c r="K20" s="667">
        <v>820.82127917550781</v>
      </c>
      <c r="L20" s="600">
        <v>5871.1</v>
      </c>
      <c r="M20" s="672">
        <v>1166.4000000000001</v>
      </c>
      <c r="N20" s="332">
        <v>1404</v>
      </c>
      <c r="O20" s="673">
        <v>1283.2428151478473</v>
      </c>
      <c r="P20" s="600">
        <v>7076.9</v>
      </c>
      <c r="Q20" s="293">
        <v>1166.4000000000001</v>
      </c>
      <c r="R20" s="179">
        <v>1404</v>
      </c>
      <c r="S20" s="139">
        <v>1264.041596909208</v>
      </c>
      <c r="T20" s="600">
        <v>7154.3</v>
      </c>
      <c r="U20" s="135"/>
      <c r="V20" s="667"/>
      <c r="W20" s="135"/>
      <c r="X20" s="135"/>
      <c r="Y20" s="135"/>
      <c r="Z20" s="667"/>
      <c r="AA20" s="667"/>
      <c r="AB20" s="667"/>
      <c r="AC20" s="667"/>
      <c r="AD20" s="667"/>
      <c r="AE20" s="667"/>
      <c r="AF20" s="667"/>
      <c r="AG20" s="667"/>
      <c r="AH20" s="667"/>
      <c r="AI20" s="667"/>
      <c r="AJ20" s="667"/>
      <c r="AK20" s="667"/>
      <c r="AL20" s="667"/>
      <c r="AM20" s="667"/>
      <c r="AN20" s="667"/>
      <c r="AO20" s="667"/>
      <c r="AP20" s="135"/>
      <c r="AQ20" s="135"/>
    </row>
    <row r="21" spans="2:43" ht="11.1" customHeight="1" x14ac:dyDescent="0.15">
      <c r="B21" s="159"/>
      <c r="C21" s="299">
        <v>41766</v>
      </c>
      <c r="D21" s="136" t="s">
        <v>60</v>
      </c>
      <c r="E21" s="293">
        <v>1134</v>
      </c>
      <c r="F21" s="179">
        <v>1409.4</v>
      </c>
      <c r="G21" s="139">
        <v>1273.1576338555069</v>
      </c>
      <c r="H21" s="600">
        <v>3097.1</v>
      </c>
      <c r="I21" s="671">
        <v>745.2</v>
      </c>
      <c r="J21" s="600">
        <v>873.72</v>
      </c>
      <c r="K21" s="667">
        <v>805.12775145696219</v>
      </c>
      <c r="L21" s="600">
        <v>7284.2</v>
      </c>
      <c r="M21" s="671">
        <v>1134</v>
      </c>
      <c r="N21" s="600">
        <v>1371.6</v>
      </c>
      <c r="O21" s="667">
        <v>1265.7339049103664</v>
      </c>
      <c r="P21" s="600">
        <v>7936.1</v>
      </c>
      <c r="Q21" s="671">
        <v>1090.8</v>
      </c>
      <c r="R21" s="600">
        <v>1312.0920000000001</v>
      </c>
      <c r="S21" s="667">
        <v>1243.9297670232977</v>
      </c>
      <c r="T21" s="600">
        <v>6756.7</v>
      </c>
      <c r="U21" s="135"/>
      <c r="V21" s="667"/>
      <c r="W21" s="135"/>
      <c r="X21" s="135"/>
      <c r="Y21" s="135"/>
      <c r="Z21" s="667"/>
      <c r="AA21" s="667"/>
      <c r="AB21" s="667"/>
      <c r="AC21" s="667"/>
      <c r="AD21" s="667"/>
      <c r="AE21" s="667"/>
      <c r="AF21" s="667"/>
      <c r="AG21" s="667"/>
      <c r="AH21" s="667"/>
      <c r="AI21" s="667"/>
      <c r="AJ21" s="667"/>
      <c r="AK21" s="667"/>
      <c r="AL21" s="667"/>
      <c r="AM21" s="667"/>
      <c r="AN21" s="667"/>
      <c r="AO21" s="667"/>
      <c r="AP21" s="135"/>
      <c r="AQ21" s="135"/>
    </row>
    <row r="22" spans="2:43" ht="11.1" customHeight="1" x14ac:dyDescent="0.15">
      <c r="B22" s="159"/>
      <c r="C22" s="299">
        <v>41767</v>
      </c>
      <c r="D22" s="136" t="s">
        <v>60</v>
      </c>
      <c r="E22" s="381">
        <v>1134</v>
      </c>
      <c r="F22" s="381">
        <v>1387.5839999999998</v>
      </c>
      <c r="G22" s="381">
        <v>1252.4531791907514</v>
      </c>
      <c r="H22" s="381">
        <v>1915.3</v>
      </c>
      <c r="I22" s="381">
        <v>723.6</v>
      </c>
      <c r="J22" s="381">
        <v>842.4</v>
      </c>
      <c r="K22" s="381">
        <v>789.89100191448642</v>
      </c>
      <c r="L22" s="600">
        <v>6815.3</v>
      </c>
      <c r="M22" s="671">
        <v>1112.4000000000001</v>
      </c>
      <c r="N22" s="600">
        <v>1394.0639999999999</v>
      </c>
      <c r="O22" s="667">
        <v>1257.1881675530747</v>
      </c>
      <c r="P22" s="600">
        <v>5179.8</v>
      </c>
      <c r="Q22" s="671">
        <v>1080</v>
      </c>
      <c r="R22" s="600">
        <v>1296</v>
      </c>
      <c r="S22" s="667">
        <v>1234.1972955569865</v>
      </c>
      <c r="T22" s="600">
        <v>4008.7</v>
      </c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</row>
    <row r="23" spans="2:43" ht="11.1" customHeight="1" x14ac:dyDescent="0.15">
      <c r="B23" s="159"/>
      <c r="C23" s="299">
        <v>41768</v>
      </c>
      <c r="D23" s="136" t="s">
        <v>60</v>
      </c>
      <c r="E23" s="671">
        <v>1134</v>
      </c>
      <c r="F23" s="600">
        <v>1410.48</v>
      </c>
      <c r="G23" s="667">
        <v>1232.5740082079342</v>
      </c>
      <c r="H23" s="600">
        <v>3996.1</v>
      </c>
      <c r="I23" s="672">
        <v>723.6</v>
      </c>
      <c r="J23" s="332">
        <v>842.4</v>
      </c>
      <c r="K23" s="673">
        <v>777.12538442147695</v>
      </c>
      <c r="L23" s="600">
        <v>7140</v>
      </c>
      <c r="M23" s="672">
        <v>1112.4000000000001</v>
      </c>
      <c r="N23" s="672">
        <v>1360.8</v>
      </c>
      <c r="O23" s="672">
        <v>1241.76904038211</v>
      </c>
      <c r="P23" s="600">
        <v>8629.9</v>
      </c>
      <c r="Q23" s="671">
        <v>1080</v>
      </c>
      <c r="R23" s="600">
        <v>1296</v>
      </c>
      <c r="S23" s="667">
        <v>1215.4144903535644</v>
      </c>
      <c r="T23" s="600">
        <v>8006.1</v>
      </c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</row>
    <row r="24" spans="2:43" ht="11.1" customHeight="1" x14ac:dyDescent="0.15">
      <c r="B24" s="159"/>
      <c r="C24" s="299">
        <v>41771</v>
      </c>
      <c r="D24" s="136" t="s">
        <v>60</v>
      </c>
      <c r="E24" s="671">
        <v>1058.4000000000001</v>
      </c>
      <c r="F24" s="600">
        <v>1371.6</v>
      </c>
      <c r="G24" s="667">
        <v>1187.346810550076</v>
      </c>
      <c r="H24" s="674">
        <v>9681.2000000000007</v>
      </c>
      <c r="I24" s="671">
        <v>712.8</v>
      </c>
      <c r="J24" s="600">
        <v>831.6</v>
      </c>
      <c r="K24" s="667">
        <v>764.14480069652143</v>
      </c>
      <c r="L24" s="674">
        <v>19886.900000000001</v>
      </c>
      <c r="M24" s="671">
        <v>1058.4000000000001</v>
      </c>
      <c r="N24" s="600">
        <v>1328.4</v>
      </c>
      <c r="O24" s="667">
        <v>1188.7133927241312</v>
      </c>
      <c r="P24" s="674">
        <v>17140.900000000001</v>
      </c>
      <c r="Q24" s="672">
        <v>1036.8</v>
      </c>
      <c r="R24" s="332">
        <v>1274.4000000000001</v>
      </c>
      <c r="S24" s="673">
        <v>1178.1125169606512</v>
      </c>
      <c r="T24" s="674">
        <v>18635.099999999999</v>
      </c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</row>
    <row r="25" spans="2:43" ht="11.1" customHeight="1" x14ac:dyDescent="0.15">
      <c r="B25" s="159"/>
      <c r="C25" s="299">
        <v>41772</v>
      </c>
      <c r="D25" s="136" t="s">
        <v>60</v>
      </c>
      <c r="E25" s="672">
        <v>1058.4000000000001</v>
      </c>
      <c r="F25" s="332">
        <v>1296</v>
      </c>
      <c r="G25" s="673">
        <v>1179.857737852185</v>
      </c>
      <c r="H25" s="674">
        <v>3101.7</v>
      </c>
      <c r="I25" s="672">
        <v>702</v>
      </c>
      <c r="J25" s="332">
        <v>788.4</v>
      </c>
      <c r="K25" s="673">
        <v>754.08514449760764</v>
      </c>
      <c r="L25" s="674">
        <v>5031.1000000000004</v>
      </c>
      <c r="M25" s="671">
        <v>1058.4000000000001</v>
      </c>
      <c r="N25" s="600">
        <v>1274.4000000000001</v>
      </c>
      <c r="O25" s="667">
        <v>1183.0915207309474</v>
      </c>
      <c r="P25" s="674">
        <v>8803.9</v>
      </c>
      <c r="Q25" s="672">
        <v>1036.8</v>
      </c>
      <c r="R25" s="332">
        <v>1188</v>
      </c>
      <c r="S25" s="673">
        <v>1155.9277382645803</v>
      </c>
      <c r="T25" s="674">
        <v>6640.4</v>
      </c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</row>
    <row r="26" spans="2:43" ht="11.1" customHeight="1" x14ac:dyDescent="0.15">
      <c r="B26" s="159"/>
      <c r="C26" s="299">
        <v>41773</v>
      </c>
      <c r="D26" s="136" t="s">
        <v>60</v>
      </c>
      <c r="E26" s="671">
        <v>1047.5999999999999</v>
      </c>
      <c r="F26" s="600">
        <v>1296</v>
      </c>
      <c r="G26" s="667">
        <v>1172.6197952950001</v>
      </c>
      <c r="H26" s="674">
        <v>4901.1000000000004</v>
      </c>
      <c r="I26" s="672">
        <v>669.6</v>
      </c>
      <c r="J26" s="332">
        <v>777.6</v>
      </c>
      <c r="K26" s="673">
        <v>739.27756737072127</v>
      </c>
      <c r="L26" s="674">
        <v>7866.7</v>
      </c>
      <c r="M26" s="671">
        <v>1058.4000000000001</v>
      </c>
      <c r="N26" s="600">
        <v>1274.4000000000001</v>
      </c>
      <c r="O26" s="667">
        <v>1180.2197463822172</v>
      </c>
      <c r="P26" s="674">
        <v>10784.7</v>
      </c>
      <c r="Q26" s="671">
        <v>1026</v>
      </c>
      <c r="R26" s="600">
        <v>1188</v>
      </c>
      <c r="S26" s="667">
        <v>1138.3940623039935</v>
      </c>
      <c r="T26" s="674">
        <v>8074.8</v>
      </c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</row>
    <row r="27" spans="2:43" ht="11.1" customHeight="1" x14ac:dyDescent="0.15">
      <c r="B27" s="159"/>
      <c r="C27" s="299">
        <v>41774</v>
      </c>
      <c r="D27" s="136" t="s">
        <v>60</v>
      </c>
      <c r="E27" s="131">
        <v>1047.5999999999999</v>
      </c>
      <c r="F27" s="131">
        <v>1296</v>
      </c>
      <c r="G27" s="131">
        <v>1151.2202838557066</v>
      </c>
      <c r="H27" s="332">
        <v>2565.1</v>
      </c>
      <c r="I27" s="131">
        <v>691.2</v>
      </c>
      <c r="J27" s="131">
        <v>777.6</v>
      </c>
      <c r="K27" s="131">
        <v>742.57017922492264</v>
      </c>
      <c r="L27" s="332">
        <v>5029.1000000000004</v>
      </c>
      <c r="M27" s="131">
        <v>1058.4000000000001</v>
      </c>
      <c r="N27" s="131">
        <v>1274.4000000000001</v>
      </c>
      <c r="O27" s="131">
        <v>1161.4517809728973</v>
      </c>
      <c r="P27" s="332">
        <v>6845.9</v>
      </c>
      <c r="Q27" s="131">
        <v>1026</v>
      </c>
      <c r="R27" s="131">
        <v>1188</v>
      </c>
      <c r="S27" s="131">
        <v>1124.9439468159553</v>
      </c>
      <c r="T27" s="332">
        <v>4330.2</v>
      </c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</row>
    <row r="28" spans="2:43" ht="11.1" customHeight="1" x14ac:dyDescent="0.15">
      <c r="B28" s="159"/>
      <c r="C28" s="299">
        <v>41775</v>
      </c>
      <c r="D28" s="136" t="s">
        <v>60</v>
      </c>
      <c r="E28" s="131">
        <v>1047.5999999999999</v>
      </c>
      <c r="F28" s="131">
        <v>1274.4000000000001</v>
      </c>
      <c r="G28" s="131">
        <v>1131.9723682895135</v>
      </c>
      <c r="H28" s="675">
        <v>3663.5</v>
      </c>
      <c r="I28" s="131">
        <v>712.8</v>
      </c>
      <c r="J28" s="131">
        <v>777.6</v>
      </c>
      <c r="K28" s="131">
        <v>743.7754037267083</v>
      </c>
      <c r="L28" s="675">
        <v>4413</v>
      </c>
      <c r="M28" s="131">
        <v>1058.4000000000001</v>
      </c>
      <c r="N28" s="131">
        <v>1274.4000000000001</v>
      </c>
      <c r="O28" s="131">
        <v>1168.0235294117647</v>
      </c>
      <c r="P28" s="675">
        <v>5090.3999999999996</v>
      </c>
      <c r="Q28" s="131">
        <v>1026</v>
      </c>
      <c r="R28" s="131">
        <v>1188</v>
      </c>
      <c r="S28" s="131">
        <v>1109.4088787483704</v>
      </c>
      <c r="T28" s="675">
        <v>4763.3999999999996</v>
      </c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</row>
    <row r="29" spans="2:43" ht="11.1" customHeight="1" x14ac:dyDescent="0.15">
      <c r="B29" s="159"/>
      <c r="C29" s="299">
        <v>41778</v>
      </c>
      <c r="D29" s="136" t="s">
        <v>60</v>
      </c>
      <c r="E29" s="131">
        <v>1047.5999999999999</v>
      </c>
      <c r="F29" s="131">
        <v>1242</v>
      </c>
      <c r="G29" s="131">
        <v>1136.9552913596783</v>
      </c>
      <c r="H29" s="675">
        <v>8675.2000000000007</v>
      </c>
      <c r="I29" s="131">
        <v>712.8</v>
      </c>
      <c r="J29" s="131">
        <v>777.6</v>
      </c>
      <c r="K29" s="131">
        <v>738.41099960008387</v>
      </c>
      <c r="L29" s="675">
        <v>17274.2</v>
      </c>
      <c r="M29" s="131">
        <v>1058.4000000000001</v>
      </c>
      <c r="N29" s="131">
        <v>1249.56</v>
      </c>
      <c r="O29" s="131">
        <v>1149.0018332150767</v>
      </c>
      <c r="P29" s="675">
        <v>15473.7</v>
      </c>
      <c r="Q29" s="131">
        <v>1026</v>
      </c>
      <c r="R29" s="131">
        <v>1166.4000000000001</v>
      </c>
      <c r="S29" s="131">
        <v>1093.1489732420659</v>
      </c>
      <c r="T29" s="675">
        <v>14030.1</v>
      </c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</row>
    <row r="30" spans="2:43" ht="11.1" customHeight="1" x14ac:dyDescent="0.15">
      <c r="B30" s="159"/>
      <c r="C30" s="299">
        <v>41779</v>
      </c>
      <c r="D30" s="136" t="s">
        <v>60</v>
      </c>
      <c r="E30" s="676">
        <v>1026</v>
      </c>
      <c r="F30" s="677">
        <v>1274.4000000000001</v>
      </c>
      <c r="G30" s="678">
        <v>1136.780018639329</v>
      </c>
      <c r="H30" s="674">
        <v>3593</v>
      </c>
      <c r="I30" s="679">
        <v>702</v>
      </c>
      <c r="J30" s="675">
        <v>788.4</v>
      </c>
      <c r="K30" s="680">
        <v>748.48368022705779</v>
      </c>
      <c r="L30" s="674">
        <v>7151.3</v>
      </c>
      <c r="M30" s="676">
        <v>1036.8</v>
      </c>
      <c r="N30" s="677">
        <v>1263.5999999999999</v>
      </c>
      <c r="O30" s="678">
        <v>1142.4285342287399</v>
      </c>
      <c r="P30" s="674">
        <v>6676.2</v>
      </c>
      <c r="Q30" s="676">
        <v>1004.4</v>
      </c>
      <c r="R30" s="677">
        <v>1188</v>
      </c>
      <c r="S30" s="678">
        <v>1080.8992296319357</v>
      </c>
      <c r="T30" s="674">
        <v>4890.1000000000004</v>
      </c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</row>
    <row r="31" spans="2:43" ht="11.1" customHeight="1" x14ac:dyDescent="0.15">
      <c r="B31" s="159"/>
      <c r="C31" s="299">
        <v>41780</v>
      </c>
      <c r="D31" s="136" t="s">
        <v>60</v>
      </c>
      <c r="E31" s="681">
        <v>1036.8</v>
      </c>
      <c r="F31" s="674">
        <v>1274.4000000000001</v>
      </c>
      <c r="G31" s="682">
        <v>1146.8426543699118</v>
      </c>
      <c r="H31" s="674">
        <v>2755.4</v>
      </c>
      <c r="I31" s="679">
        <v>702</v>
      </c>
      <c r="J31" s="675">
        <v>785.05200000000002</v>
      </c>
      <c r="K31" s="680">
        <v>752.6298078515822</v>
      </c>
      <c r="L31" s="674">
        <v>7514.9</v>
      </c>
      <c r="M31" s="679">
        <v>1036.8</v>
      </c>
      <c r="N31" s="679">
        <v>1263.5999999999999</v>
      </c>
      <c r="O31" s="679">
        <v>1163.5988318271986</v>
      </c>
      <c r="P31" s="674">
        <v>6541.2</v>
      </c>
      <c r="Q31" s="681">
        <v>1004.4</v>
      </c>
      <c r="R31" s="674">
        <v>1188</v>
      </c>
      <c r="S31" s="682">
        <v>1077.3985364949979</v>
      </c>
      <c r="T31" s="674">
        <v>4423</v>
      </c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</row>
    <row r="32" spans="2:43" ht="11.1" customHeight="1" x14ac:dyDescent="0.15">
      <c r="B32" s="159"/>
      <c r="C32" s="299">
        <v>41781</v>
      </c>
      <c r="D32" s="136" t="s">
        <v>60</v>
      </c>
      <c r="E32" s="679">
        <v>1036.8</v>
      </c>
      <c r="F32" s="675">
        <v>1265.76</v>
      </c>
      <c r="G32" s="680">
        <v>1165.6020446096654</v>
      </c>
      <c r="H32" s="674">
        <v>1685.6</v>
      </c>
      <c r="I32" s="679">
        <v>712.8</v>
      </c>
      <c r="J32" s="675">
        <v>784.94399999999996</v>
      </c>
      <c r="K32" s="680">
        <v>747.84551148225466</v>
      </c>
      <c r="L32" s="674">
        <v>3595</v>
      </c>
      <c r="M32" s="679">
        <v>1036.8</v>
      </c>
      <c r="N32" s="675">
        <v>1263.5999999999999</v>
      </c>
      <c r="O32" s="680">
        <v>1182.3438664291541</v>
      </c>
      <c r="P32" s="674">
        <v>4565.2</v>
      </c>
      <c r="Q32" s="681">
        <v>1004.4</v>
      </c>
      <c r="R32" s="674">
        <v>1188</v>
      </c>
      <c r="S32" s="682">
        <v>1080.0065345636065</v>
      </c>
      <c r="T32" s="674">
        <v>2469.6999999999998</v>
      </c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</row>
    <row r="33" spans="1:43" ht="11.1" customHeight="1" x14ac:dyDescent="0.15">
      <c r="B33" s="159"/>
      <c r="C33" s="299">
        <v>41782</v>
      </c>
      <c r="D33" s="136" t="s">
        <v>60</v>
      </c>
      <c r="E33" s="681">
        <v>1015.2</v>
      </c>
      <c r="F33" s="674">
        <v>1274.4000000000001</v>
      </c>
      <c r="G33" s="682">
        <v>1143.2416107382548</v>
      </c>
      <c r="H33" s="674">
        <v>5238.3</v>
      </c>
      <c r="I33" s="681">
        <v>712.8</v>
      </c>
      <c r="J33" s="674">
        <v>788.4</v>
      </c>
      <c r="K33" s="682">
        <v>752.58248167700276</v>
      </c>
      <c r="L33" s="674">
        <v>7980.4</v>
      </c>
      <c r="M33" s="679">
        <v>1036.8</v>
      </c>
      <c r="N33" s="675">
        <v>1274.4000000000001</v>
      </c>
      <c r="O33" s="680">
        <v>1163.3439341846758</v>
      </c>
      <c r="P33" s="674">
        <v>10292.799999999999</v>
      </c>
      <c r="Q33" s="681">
        <v>972</v>
      </c>
      <c r="R33" s="674">
        <v>1188</v>
      </c>
      <c r="S33" s="682">
        <v>1069.0726457648832</v>
      </c>
      <c r="T33" s="674">
        <v>12477</v>
      </c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</row>
    <row r="34" spans="1:43" ht="11.1" customHeight="1" x14ac:dyDescent="0.15">
      <c r="B34" s="159"/>
      <c r="C34" s="299">
        <v>41785</v>
      </c>
      <c r="D34" s="136" t="s">
        <v>60</v>
      </c>
      <c r="E34" s="679">
        <v>1015.2</v>
      </c>
      <c r="F34" s="675">
        <v>1265.76</v>
      </c>
      <c r="G34" s="680">
        <v>1126.4775160297818</v>
      </c>
      <c r="H34" s="674">
        <v>7975.8</v>
      </c>
      <c r="I34" s="681">
        <v>712.8</v>
      </c>
      <c r="J34" s="674">
        <v>788.4</v>
      </c>
      <c r="K34" s="682">
        <v>761.09389689907198</v>
      </c>
      <c r="L34" s="674">
        <v>15697.7</v>
      </c>
      <c r="M34" s="681">
        <v>1036.8</v>
      </c>
      <c r="N34" s="674">
        <v>1266.9479999999999</v>
      </c>
      <c r="O34" s="682">
        <v>1153.756688528897</v>
      </c>
      <c r="P34" s="674">
        <v>15083.2</v>
      </c>
      <c r="Q34" s="681">
        <v>972</v>
      </c>
      <c r="R34" s="674">
        <v>1188</v>
      </c>
      <c r="S34" s="682">
        <v>1068.5246028162076</v>
      </c>
      <c r="T34" s="674">
        <v>11313.4</v>
      </c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</row>
    <row r="35" spans="1:43" ht="11.1" customHeight="1" x14ac:dyDescent="0.15">
      <c r="B35" s="159"/>
      <c r="C35" s="299">
        <v>41786</v>
      </c>
      <c r="D35" s="136" t="s">
        <v>60</v>
      </c>
      <c r="E35" s="681">
        <v>1004.4</v>
      </c>
      <c r="F35" s="674">
        <v>1265.652</v>
      </c>
      <c r="G35" s="682">
        <v>1105.4641626331074</v>
      </c>
      <c r="H35" s="674">
        <v>5560.2</v>
      </c>
      <c r="I35" s="676">
        <v>680.4</v>
      </c>
      <c r="J35" s="677">
        <v>788.4</v>
      </c>
      <c r="K35" s="678">
        <v>748.35469361147318</v>
      </c>
      <c r="L35" s="674">
        <v>9219.5</v>
      </c>
      <c r="M35" s="679">
        <v>1004.4</v>
      </c>
      <c r="N35" s="675">
        <v>1263.5999999999999</v>
      </c>
      <c r="O35" s="680">
        <v>1133.8226975071998</v>
      </c>
      <c r="P35" s="674">
        <v>10102.9</v>
      </c>
      <c r="Q35" s="676">
        <v>972</v>
      </c>
      <c r="R35" s="677">
        <v>1152.3599999999999</v>
      </c>
      <c r="S35" s="678">
        <v>1047.2039912539481</v>
      </c>
      <c r="T35" s="674">
        <v>9637.2999999999993</v>
      </c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</row>
    <row r="36" spans="1:43" ht="11.1" customHeight="1" x14ac:dyDescent="0.15">
      <c r="B36" s="159"/>
      <c r="C36" s="299">
        <v>41787</v>
      </c>
      <c r="D36" s="136" t="s">
        <v>60</v>
      </c>
      <c r="E36" s="681">
        <v>1004.4</v>
      </c>
      <c r="F36" s="674">
        <v>1202.6879999999999</v>
      </c>
      <c r="G36" s="682">
        <v>1103.7525046174508</v>
      </c>
      <c r="H36" s="674">
        <v>3883.9</v>
      </c>
      <c r="I36" s="679">
        <v>680.4</v>
      </c>
      <c r="J36" s="675">
        <v>788.4</v>
      </c>
      <c r="K36" s="680">
        <v>737.82178217821786</v>
      </c>
      <c r="L36" s="674">
        <v>5374.7</v>
      </c>
      <c r="M36" s="679">
        <v>1004.4</v>
      </c>
      <c r="N36" s="675">
        <v>1242</v>
      </c>
      <c r="O36" s="680">
        <v>1129.5939189922904</v>
      </c>
      <c r="P36" s="674">
        <v>7842.7</v>
      </c>
      <c r="Q36" s="679">
        <v>972</v>
      </c>
      <c r="R36" s="675">
        <v>1152.3599999999999</v>
      </c>
      <c r="S36" s="680">
        <v>1035.012177678123</v>
      </c>
      <c r="T36" s="674">
        <v>4478.7</v>
      </c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</row>
    <row r="37" spans="1:43" ht="11.1" customHeight="1" x14ac:dyDescent="0.15">
      <c r="B37" s="159"/>
      <c r="C37" s="299">
        <v>41788</v>
      </c>
      <c r="D37" s="135"/>
      <c r="E37" s="516">
        <v>1004.4</v>
      </c>
      <c r="F37" s="516">
        <v>1188</v>
      </c>
      <c r="G37" s="516">
        <v>1093.4582330697833</v>
      </c>
      <c r="H37" s="516">
        <v>3330.4</v>
      </c>
      <c r="I37" s="516">
        <v>680.4</v>
      </c>
      <c r="J37" s="516">
        <v>788.4</v>
      </c>
      <c r="K37" s="516">
        <v>732.64272717766391</v>
      </c>
      <c r="L37" s="516">
        <v>5589.7</v>
      </c>
      <c r="M37" s="516">
        <v>1004.4</v>
      </c>
      <c r="N37" s="380">
        <v>1242</v>
      </c>
      <c r="O37" s="282">
        <v>1135.9859889565339</v>
      </c>
      <c r="P37" s="380">
        <v>6488.3</v>
      </c>
      <c r="Q37" s="516">
        <v>972</v>
      </c>
      <c r="R37" s="516">
        <v>1134</v>
      </c>
      <c r="S37" s="516">
        <v>1025.965406790519</v>
      </c>
      <c r="T37" s="380">
        <v>4850.3</v>
      </c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</row>
    <row r="38" spans="1:43" ht="11.25" customHeight="1" x14ac:dyDescent="0.15">
      <c r="A38" s="160"/>
      <c r="B38" s="159"/>
      <c r="C38" s="299">
        <v>41789</v>
      </c>
      <c r="D38" s="160"/>
      <c r="E38" s="380">
        <v>1004.4</v>
      </c>
      <c r="F38" s="380">
        <v>1242</v>
      </c>
      <c r="G38" s="380">
        <v>1097.1335729334489</v>
      </c>
      <c r="H38" s="380">
        <v>4792</v>
      </c>
      <c r="I38" s="516">
        <v>680.4</v>
      </c>
      <c r="J38" s="380">
        <v>810</v>
      </c>
      <c r="K38" s="282">
        <v>732.04723408761959</v>
      </c>
      <c r="L38" s="380">
        <v>6811.8</v>
      </c>
      <c r="M38" s="516">
        <v>1004.4</v>
      </c>
      <c r="N38" s="380">
        <v>1252.8</v>
      </c>
      <c r="O38" s="282">
        <v>1131.5005501113014</v>
      </c>
      <c r="P38" s="380">
        <v>8289.5</v>
      </c>
      <c r="Q38" s="380">
        <v>972</v>
      </c>
      <c r="R38" s="380">
        <v>1134</v>
      </c>
      <c r="S38" s="380">
        <v>1035.5793741736445</v>
      </c>
      <c r="T38" s="380">
        <v>9204.6</v>
      </c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</row>
    <row r="39" spans="1:43" ht="12.75" customHeight="1" x14ac:dyDescent="0.15">
      <c r="B39" s="159"/>
      <c r="C39" s="299"/>
      <c r="D39" s="160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0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</row>
    <row r="40" spans="1:43" ht="12.75" customHeight="1" x14ac:dyDescent="0.15">
      <c r="B40" s="683"/>
      <c r="C40" s="334"/>
      <c r="D40" s="166"/>
      <c r="E40" s="170"/>
      <c r="F40" s="170"/>
      <c r="G40" s="166"/>
      <c r="H40" s="170"/>
      <c r="I40" s="170"/>
      <c r="J40" s="170"/>
      <c r="K40" s="170"/>
      <c r="L40" s="151"/>
      <c r="M40" s="166"/>
      <c r="N40" s="170"/>
      <c r="O40" s="170"/>
      <c r="P40" s="170"/>
      <c r="Q40" s="170"/>
      <c r="R40" s="170"/>
      <c r="S40" s="170"/>
      <c r="T40" s="166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</row>
    <row r="41" spans="1:43" x14ac:dyDescent="0.15">
      <c r="B41" s="181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</row>
    <row r="42" spans="1:43" x14ac:dyDescent="0.15"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</row>
    <row r="43" spans="1:43" x14ac:dyDescent="0.15"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</row>
    <row r="44" spans="1:43" x14ac:dyDescent="0.15">
      <c r="T44" s="667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</row>
    <row r="45" spans="1:43" ht="13.5" x14ac:dyDescent="0.15">
      <c r="I45" s="684"/>
      <c r="J45" s="684"/>
      <c r="K45" s="684"/>
      <c r="L45" s="684"/>
      <c r="M45" s="684"/>
      <c r="N45" s="684"/>
      <c r="O45" s="684"/>
      <c r="T45" s="667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</row>
    <row r="46" spans="1:43" x14ac:dyDescent="0.15">
      <c r="T46" s="667"/>
      <c r="U46" s="135"/>
    </row>
    <row r="47" spans="1:43" x14ac:dyDescent="0.15">
      <c r="T47" s="667"/>
      <c r="U47" s="135"/>
    </row>
    <row r="48" spans="1:43" x14ac:dyDescent="0.15">
      <c r="T48" s="135"/>
      <c r="U48" s="135"/>
    </row>
    <row r="49" spans="20:21" x14ac:dyDescent="0.15">
      <c r="T49" s="135"/>
      <c r="U49" s="135"/>
    </row>
    <row r="50" spans="20:21" x14ac:dyDescent="0.15">
      <c r="T50" s="135"/>
      <c r="U50" s="135"/>
    </row>
    <row r="51" spans="20:21" x14ac:dyDescent="0.15">
      <c r="T51" s="135"/>
      <c r="U51" s="135"/>
    </row>
    <row r="52" spans="20:21" x14ac:dyDescent="0.15">
      <c r="T52" s="135"/>
      <c r="U52" s="135"/>
    </row>
  </sheetData>
  <mergeCells count="10">
    <mergeCell ref="Z5:AC5"/>
    <mergeCell ref="AD5:AG5"/>
    <mergeCell ref="AH5:AK5"/>
    <mergeCell ref="AL5:AO5"/>
    <mergeCell ref="C5:D5"/>
    <mergeCell ref="E5:H5"/>
    <mergeCell ref="I5:L5"/>
    <mergeCell ref="M5:P5"/>
    <mergeCell ref="Q5:T5"/>
    <mergeCell ref="X5:Y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3"/>
  <sheetViews>
    <sheetView zoomScaleNormal="100" workbookViewId="0"/>
  </sheetViews>
  <sheetFormatPr defaultColWidth="7.5" defaultRowHeight="12" x14ac:dyDescent="0.15"/>
  <cols>
    <col min="1" max="1" width="1" style="136" customWidth="1"/>
    <col min="2" max="2" width="3.75" style="136" customWidth="1"/>
    <col min="3" max="3" width="8.625" style="136" customWidth="1"/>
    <col min="4" max="4" width="2.5" style="136" customWidth="1"/>
    <col min="5" max="5" width="7.125" style="136" customWidth="1"/>
    <col min="6" max="7" width="7.625" style="136" customWidth="1"/>
    <col min="8" max="8" width="9.125" style="136" customWidth="1"/>
    <col min="9" max="9" width="7.25" style="136" customWidth="1"/>
    <col min="10" max="11" width="7.625" style="136" customWidth="1"/>
    <col min="12" max="12" width="9.125" style="136" customWidth="1"/>
    <col min="13" max="13" width="7.25" style="136" customWidth="1"/>
    <col min="14" max="15" width="7.625" style="136" customWidth="1"/>
    <col min="16" max="16" width="9.125" style="136" customWidth="1"/>
    <col min="17" max="16384" width="7.5" style="136"/>
  </cols>
  <sheetData>
    <row r="1" spans="2:38" x14ac:dyDescent="0.15"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</row>
    <row r="2" spans="2:38" x14ac:dyDescent="0.15">
      <c r="B2" s="136" t="s">
        <v>226</v>
      </c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</row>
    <row r="3" spans="2:38" x14ac:dyDescent="0.15">
      <c r="P3" s="138" t="s">
        <v>227</v>
      </c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9"/>
      <c r="AH3" s="135"/>
      <c r="AI3" s="135"/>
      <c r="AJ3" s="135"/>
      <c r="AK3" s="135"/>
    </row>
    <row r="4" spans="2:38" ht="6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</row>
    <row r="5" spans="2:38" x14ac:dyDescent="0.15">
      <c r="B5" s="140"/>
      <c r="C5" s="141" t="s">
        <v>90</v>
      </c>
      <c r="D5" s="142"/>
      <c r="E5" s="788" t="s">
        <v>228</v>
      </c>
      <c r="F5" s="789"/>
      <c r="G5" s="789"/>
      <c r="H5" s="790"/>
      <c r="I5" s="788" t="s">
        <v>438</v>
      </c>
      <c r="J5" s="789"/>
      <c r="K5" s="789"/>
      <c r="L5" s="790"/>
      <c r="M5" s="788" t="s">
        <v>230</v>
      </c>
      <c r="N5" s="789"/>
      <c r="O5" s="789"/>
      <c r="P5" s="790"/>
      <c r="R5" s="135"/>
      <c r="S5" s="135"/>
      <c r="T5" s="144"/>
      <c r="U5" s="144"/>
      <c r="V5" s="784"/>
      <c r="W5" s="784"/>
      <c r="X5" s="784"/>
      <c r="Y5" s="784"/>
      <c r="Z5" s="784"/>
      <c r="AA5" s="784"/>
      <c r="AB5" s="784"/>
      <c r="AC5" s="784"/>
      <c r="AD5" s="784"/>
      <c r="AE5" s="784"/>
      <c r="AF5" s="784"/>
      <c r="AG5" s="784"/>
      <c r="AH5" s="135"/>
      <c r="AI5" s="135"/>
      <c r="AJ5" s="135"/>
      <c r="AK5" s="135"/>
    </row>
    <row r="6" spans="2:38" x14ac:dyDescent="0.15">
      <c r="B6" s="150" t="s">
        <v>219</v>
      </c>
      <c r="C6" s="151"/>
      <c r="D6" s="166"/>
      <c r="E6" s="141" t="s">
        <v>223</v>
      </c>
      <c r="F6" s="272" t="s">
        <v>224</v>
      </c>
      <c r="G6" s="143" t="s">
        <v>175</v>
      </c>
      <c r="H6" s="272" t="s">
        <v>222</v>
      </c>
      <c r="I6" s="141" t="s">
        <v>223</v>
      </c>
      <c r="J6" s="272" t="s">
        <v>224</v>
      </c>
      <c r="K6" s="685" t="s">
        <v>175</v>
      </c>
      <c r="L6" s="272" t="s">
        <v>222</v>
      </c>
      <c r="M6" s="141" t="s">
        <v>223</v>
      </c>
      <c r="N6" s="272" t="s">
        <v>224</v>
      </c>
      <c r="O6" s="685" t="s">
        <v>175</v>
      </c>
      <c r="P6" s="272" t="s">
        <v>176</v>
      </c>
      <c r="R6" s="135"/>
      <c r="S6" s="135"/>
      <c r="T6" s="135"/>
      <c r="U6" s="135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35"/>
      <c r="AI6" s="135"/>
      <c r="AJ6" s="135"/>
      <c r="AK6" s="135"/>
    </row>
    <row r="7" spans="2:38" x14ac:dyDescent="0.15">
      <c r="B7" s="140" t="s">
        <v>375</v>
      </c>
      <c r="C7" s="158">
        <v>23</v>
      </c>
      <c r="D7" s="156" t="s">
        <v>376</v>
      </c>
      <c r="E7" s="321">
        <v>420</v>
      </c>
      <c r="F7" s="321">
        <v>756</v>
      </c>
      <c r="G7" s="321">
        <v>565.13543916603157</v>
      </c>
      <c r="H7" s="321">
        <v>3141903.9</v>
      </c>
      <c r="I7" s="321">
        <v>840</v>
      </c>
      <c r="J7" s="321">
        <v>1312.5</v>
      </c>
      <c r="K7" s="321">
        <v>1010.65161510117</v>
      </c>
      <c r="L7" s="321">
        <v>278405.70000000007</v>
      </c>
      <c r="M7" s="321">
        <v>509.25</v>
      </c>
      <c r="N7" s="321">
        <v>934.08</v>
      </c>
      <c r="O7" s="321">
        <v>730.04364176173794</v>
      </c>
      <c r="P7" s="331">
        <v>7189479.1000000006</v>
      </c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</row>
    <row r="8" spans="2:38" x14ac:dyDescent="0.15">
      <c r="B8" s="159"/>
      <c r="C8" s="135">
        <v>24</v>
      </c>
      <c r="D8" s="160"/>
      <c r="E8" s="162">
        <v>388.5</v>
      </c>
      <c r="F8" s="162">
        <v>697.2</v>
      </c>
      <c r="G8" s="162">
        <v>515.55000000000007</v>
      </c>
      <c r="H8" s="162">
        <v>3244957</v>
      </c>
      <c r="I8" s="162">
        <v>819</v>
      </c>
      <c r="J8" s="162">
        <v>1260</v>
      </c>
      <c r="K8" s="162">
        <v>997.5</v>
      </c>
      <c r="L8" s="162">
        <v>296741.59999999998</v>
      </c>
      <c r="M8" s="162">
        <v>522.9</v>
      </c>
      <c r="N8" s="162">
        <v>898.80000000000007</v>
      </c>
      <c r="O8" s="162">
        <v>691.95</v>
      </c>
      <c r="P8" s="163">
        <v>5558806.7999999998</v>
      </c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</row>
    <row r="9" spans="2:38" x14ac:dyDescent="0.15">
      <c r="B9" s="150"/>
      <c r="C9" s="151">
        <v>25</v>
      </c>
      <c r="D9" s="166"/>
      <c r="E9" s="170">
        <v>409.5</v>
      </c>
      <c r="F9" s="170">
        <v>737.1</v>
      </c>
      <c r="G9" s="170">
        <v>576.65630152023459</v>
      </c>
      <c r="H9" s="170">
        <v>3475445.8000000021</v>
      </c>
      <c r="I9" s="180">
        <v>787.5</v>
      </c>
      <c r="J9" s="180">
        <v>1312.5</v>
      </c>
      <c r="K9" s="180">
        <v>1071.5930127384684</v>
      </c>
      <c r="L9" s="170">
        <v>317079.49999999988</v>
      </c>
      <c r="M9" s="170">
        <v>567</v>
      </c>
      <c r="N9" s="170">
        <v>934.08</v>
      </c>
      <c r="O9" s="170">
        <v>733.09704929370469</v>
      </c>
      <c r="P9" s="166">
        <v>5466086.4999999991</v>
      </c>
      <c r="R9" s="135"/>
      <c r="S9" s="135"/>
      <c r="T9" s="135"/>
      <c r="U9" s="135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35"/>
      <c r="AI9" s="135"/>
      <c r="AJ9" s="135"/>
      <c r="AK9" s="135"/>
    </row>
    <row r="10" spans="2:38" x14ac:dyDescent="0.15">
      <c r="B10" s="159"/>
      <c r="C10" s="349">
        <v>9</v>
      </c>
      <c r="D10" s="160"/>
      <c r="E10" s="161">
        <v>546</v>
      </c>
      <c r="F10" s="161">
        <v>719.25</v>
      </c>
      <c r="G10" s="161">
        <v>614.64807480693526</v>
      </c>
      <c r="H10" s="161">
        <v>297695.09999999998</v>
      </c>
      <c r="I10" s="179">
        <v>1050</v>
      </c>
      <c r="J10" s="179">
        <v>1312.5</v>
      </c>
      <c r="K10" s="179">
        <v>1185.7692384635902</v>
      </c>
      <c r="L10" s="161">
        <v>26452.699999999997</v>
      </c>
      <c r="M10" s="161">
        <v>735</v>
      </c>
      <c r="N10" s="161">
        <v>929.25</v>
      </c>
      <c r="O10" s="161">
        <v>798.17383053839387</v>
      </c>
      <c r="P10" s="160">
        <v>369403.30000000005</v>
      </c>
      <c r="R10" s="135"/>
      <c r="S10" s="135"/>
      <c r="T10" s="349"/>
      <c r="U10" s="135"/>
      <c r="V10" s="135"/>
      <c r="W10" s="135"/>
      <c r="X10" s="135"/>
      <c r="Y10" s="135"/>
      <c r="Z10" s="139"/>
      <c r="AA10" s="139"/>
      <c r="AB10" s="139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</row>
    <row r="11" spans="2:38" x14ac:dyDescent="0.15">
      <c r="B11" s="159"/>
      <c r="C11" s="349">
        <v>10</v>
      </c>
      <c r="D11" s="160"/>
      <c r="E11" s="161">
        <v>525</v>
      </c>
      <c r="F11" s="161">
        <v>693</v>
      </c>
      <c r="G11" s="161">
        <v>599.22504215033825</v>
      </c>
      <c r="H11" s="161">
        <v>356205.4</v>
      </c>
      <c r="I11" s="179">
        <v>997.5</v>
      </c>
      <c r="J11" s="179">
        <v>1260</v>
      </c>
      <c r="K11" s="179">
        <v>1152.370368503302</v>
      </c>
      <c r="L11" s="161">
        <v>28257.500000000004</v>
      </c>
      <c r="M11" s="161">
        <v>619.5</v>
      </c>
      <c r="N11" s="161">
        <v>800.1</v>
      </c>
      <c r="O11" s="161">
        <v>695.26801777126309</v>
      </c>
      <c r="P11" s="160">
        <v>480556.5</v>
      </c>
      <c r="R11" s="135"/>
      <c r="S11" s="135"/>
      <c r="T11" s="349"/>
      <c r="U11" s="135"/>
      <c r="V11" s="135"/>
      <c r="W11" s="135"/>
      <c r="X11" s="135"/>
      <c r="Y11" s="135"/>
      <c r="Z11" s="139"/>
      <c r="AA11" s="139"/>
      <c r="AB11" s="139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</row>
    <row r="12" spans="2:38" x14ac:dyDescent="0.15">
      <c r="B12" s="159"/>
      <c r="C12" s="349">
        <v>11</v>
      </c>
      <c r="D12" s="160"/>
      <c r="E12" s="161">
        <v>556.5</v>
      </c>
      <c r="F12" s="161">
        <v>700.35</v>
      </c>
      <c r="G12" s="161">
        <v>604.6784433177304</v>
      </c>
      <c r="H12" s="161">
        <v>341057.7</v>
      </c>
      <c r="I12" s="179">
        <v>892.5</v>
      </c>
      <c r="J12" s="179">
        <v>1228.5</v>
      </c>
      <c r="K12" s="179">
        <v>1065.6081697359275</v>
      </c>
      <c r="L12" s="161">
        <v>32539.300000000003</v>
      </c>
      <c r="M12" s="161">
        <v>668.85</v>
      </c>
      <c r="N12" s="161">
        <v>798</v>
      </c>
      <c r="O12" s="161">
        <v>729.34049120194118</v>
      </c>
      <c r="P12" s="160">
        <v>497689.59999999992</v>
      </c>
      <c r="R12" s="135"/>
      <c r="S12" s="135"/>
      <c r="T12" s="349"/>
      <c r="U12" s="135"/>
      <c r="V12" s="135"/>
      <c r="W12" s="135"/>
      <c r="X12" s="135"/>
      <c r="Y12" s="135"/>
      <c r="Z12" s="139"/>
      <c r="AA12" s="139"/>
      <c r="AB12" s="139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</row>
    <row r="13" spans="2:38" x14ac:dyDescent="0.15">
      <c r="B13" s="159"/>
      <c r="C13" s="349">
        <v>12</v>
      </c>
      <c r="D13" s="160"/>
      <c r="E13" s="161">
        <v>546</v>
      </c>
      <c r="F13" s="161">
        <v>694.05000000000007</v>
      </c>
      <c r="G13" s="161">
        <v>616.39886768649137</v>
      </c>
      <c r="H13" s="161">
        <v>345258.8</v>
      </c>
      <c r="I13" s="179">
        <v>892.5</v>
      </c>
      <c r="J13" s="179">
        <v>1312.5</v>
      </c>
      <c r="K13" s="179">
        <v>1148.7916255671726</v>
      </c>
      <c r="L13" s="161">
        <v>38219.199999999997</v>
      </c>
      <c r="M13" s="161">
        <v>703.5</v>
      </c>
      <c r="N13" s="161">
        <v>934.08</v>
      </c>
      <c r="O13" s="161">
        <v>804.86031402734966</v>
      </c>
      <c r="P13" s="160">
        <v>522254.6</v>
      </c>
      <c r="R13" s="135"/>
      <c r="S13" s="135"/>
      <c r="T13" s="349"/>
      <c r="U13" s="135"/>
      <c r="V13" s="135"/>
      <c r="W13" s="135"/>
      <c r="X13" s="135"/>
      <c r="Y13" s="135"/>
      <c r="Z13" s="139"/>
      <c r="AA13" s="139"/>
      <c r="AB13" s="139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</row>
    <row r="14" spans="2:38" x14ac:dyDescent="0.15">
      <c r="B14" s="159">
        <v>26</v>
      </c>
      <c r="C14" s="349">
        <v>1</v>
      </c>
      <c r="D14" s="135"/>
      <c r="E14" s="161">
        <v>504</v>
      </c>
      <c r="F14" s="161">
        <v>685.65</v>
      </c>
      <c r="G14" s="161">
        <v>577.18080257053771</v>
      </c>
      <c r="H14" s="161">
        <v>278418.7</v>
      </c>
      <c r="I14" s="179">
        <v>840</v>
      </c>
      <c r="J14" s="179">
        <v>1260</v>
      </c>
      <c r="K14" s="179">
        <v>1040.4652245165519</v>
      </c>
      <c r="L14" s="161">
        <v>26009.999999999996</v>
      </c>
      <c r="M14" s="161">
        <v>640.08000000000004</v>
      </c>
      <c r="N14" s="161">
        <v>861</v>
      </c>
      <c r="O14" s="161">
        <v>740.03022358008263</v>
      </c>
      <c r="P14" s="161">
        <v>517489.60000000003</v>
      </c>
      <c r="R14" s="135"/>
      <c r="S14" s="135"/>
      <c r="T14" s="349"/>
      <c r="U14" s="135"/>
      <c r="V14" s="135"/>
      <c r="W14" s="135"/>
      <c r="X14" s="135"/>
      <c r="Y14" s="135"/>
      <c r="Z14" s="139"/>
      <c r="AA14" s="139"/>
      <c r="AB14" s="139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</row>
    <row r="15" spans="2:38" x14ac:dyDescent="0.15">
      <c r="B15" s="159"/>
      <c r="C15" s="349">
        <v>2</v>
      </c>
      <c r="D15" s="160"/>
      <c r="E15" s="161">
        <v>493.5</v>
      </c>
      <c r="F15" s="161">
        <v>682.5</v>
      </c>
      <c r="G15" s="161">
        <v>586.98364986912247</v>
      </c>
      <c r="H15" s="161">
        <v>292921.69999999995</v>
      </c>
      <c r="I15" s="179">
        <v>892.5</v>
      </c>
      <c r="J15" s="179">
        <v>1176</v>
      </c>
      <c r="K15" s="179">
        <v>1019.6762879322511</v>
      </c>
      <c r="L15" s="161">
        <v>23847.9</v>
      </c>
      <c r="M15" s="161">
        <v>645.75</v>
      </c>
      <c r="N15" s="161">
        <v>894.6</v>
      </c>
      <c r="O15" s="161">
        <v>754.58008412560764</v>
      </c>
      <c r="P15" s="160">
        <v>452275.50000000006</v>
      </c>
      <c r="R15" s="135"/>
      <c r="S15" s="135"/>
      <c r="T15" s="349"/>
      <c r="U15" s="135"/>
      <c r="V15" s="135"/>
      <c r="W15" s="135"/>
      <c r="X15" s="135"/>
      <c r="Y15" s="135"/>
      <c r="Z15" s="139"/>
      <c r="AA15" s="139"/>
      <c r="AB15" s="139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</row>
    <row r="16" spans="2:38" x14ac:dyDescent="0.15">
      <c r="B16" s="159"/>
      <c r="C16" s="349">
        <v>3</v>
      </c>
      <c r="D16" s="160"/>
      <c r="E16" s="161">
        <v>577.5</v>
      </c>
      <c r="F16" s="161">
        <v>714</v>
      </c>
      <c r="G16" s="161">
        <v>627.79848703252662</v>
      </c>
      <c r="H16" s="161">
        <v>316316</v>
      </c>
      <c r="I16" s="179">
        <v>892.5</v>
      </c>
      <c r="J16" s="179">
        <v>1228.5</v>
      </c>
      <c r="K16" s="179">
        <v>1071.9423006758518</v>
      </c>
      <c r="L16" s="161">
        <v>33211</v>
      </c>
      <c r="M16" s="161">
        <v>714</v>
      </c>
      <c r="N16" s="161">
        <v>850.5</v>
      </c>
      <c r="O16" s="161">
        <v>789.61273429876735</v>
      </c>
      <c r="P16" s="160">
        <v>463779.7</v>
      </c>
      <c r="R16" s="135"/>
      <c r="S16" s="135"/>
      <c r="T16" s="349"/>
      <c r="U16" s="135"/>
      <c r="V16" s="135"/>
      <c r="W16" s="135"/>
      <c r="X16" s="135"/>
      <c r="Y16" s="135"/>
      <c r="Z16" s="139"/>
      <c r="AA16" s="139"/>
      <c r="AB16" s="139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</row>
    <row r="17" spans="2:38" x14ac:dyDescent="0.15">
      <c r="B17" s="159"/>
      <c r="C17" s="349">
        <v>4</v>
      </c>
      <c r="D17" s="160"/>
      <c r="E17" s="161">
        <v>583.20000000000005</v>
      </c>
      <c r="F17" s="161">
        <v>918</v>
      </c>
      <c r="G17" s="161">
        <v>672.82660515482291</v>
      </c>
      <c r="H17" s="161">
        <v>338383.50000000006</v>
      </c>
      <c r="I17" s="179">
        <v>1004.4</v>
      </c>
      <c r="J17" s="179">
        <v>1542.78</v>
      </c>
      <c r="K17" s="179">
        <v>1193.99722935306</v>
      </c>
      <c r="L17" s="161">
        <v>33419.799999999996</v>
      </c>
      <c r="M17" s="161">
        <v>741.85199999999998</v>
      </c>
      <c r="N17" s="161">
        <v>1058.4000000000001</v>
      </c>
      <c r="O17" s="161">
        <v>856.11522633395737</v>
      </c>
      <c r="P17" s="160">
        <v>460662.3</v>
      </c>
      <c r="R17" s="135"/>
      <c r="S17" s="135"/>
      <c r="T17" s="349"/>
      <c r="U17" s="135"/>
      <c r="V17" s="135"/>
      <c r="W17" s="135"/>
      <c r="X17" s="135"/>
      <c r="Y17" s="135"/>
      <c r="Z17" s="139"/>
      <c r="AA17" s="139"/>
      <c r="AB17" s="139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</row>
    <row r="18" spans="2:38" x14ac:dyDescent="0.15">
      <c r="B18" s="150"/>
      <c r="C18" s="318">
        <v>5</v>
      </c>
      <c r="D18" s="166"/>
      <c r="E18" s="170">
        <v>702</v>
      </c>
      <c r="F18" s="170">
        <v>918</v>
      </c>
      <c r="G18" s="170">
        <v>777.93930031721868</v>
      </c>
      <c r="H18" s="170">
        <v>263694.09999999998</v>
      </c>
      <c r="I18" s="180">
        <v>1134</v>
      </c>
      <c r="J18" s="180">
        <v>1566</v>
      </c>
      <c r="K18" s="180">
        <v>1341.7912590522171</v>
      </c>
      <c r="L18" s="170">
        <v>26223.900000000005</v>
      </c>
      <c r="M18" s="170">
        <v>844.56</v>
      </c>
      <c r="N18" s="170">
        <v>1063.8</v>
      </c>
      <c r="O18" s="170">
        <v>918.71341776244412</v>
      </c>
      <c r="P18" s="166">
        <v>422941.80000000005</v>
      </c>
      <c r="R18" s="135"/>
      <c r="S18" s="135"/>
      <c r="T18" s="349"/>
      <c r="U18" s="135"/>
      <c r="V18" s="135"/>
      <c r="W18" s="135"/>
      <c r="X18" s="135"/>
      <c r="Y18" s="135"/>
      <c r="Z18" s="139"/>
      <c r="AA18" s="139"/>
      <c r="AB18" s="139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</row>
    <row r="19" spans="2:38" x14ac:dyDescent="0.15">
      <c r="B19" s="159"/>
      <c r="C19" s="299">
        <v>41760</v>
      </c>
      <c r="E19" s="131">
        <v>788.4</v>
      </c>
      <c r="F19" s="131">
        <v>894.45600000000002</v>
      </c>
      <c r="G19" s="131">
        <v>833.90036673023349</v>
      </c>
      <c r="H19" s="612">
        <v>13601.8</v>
      </c>
      <c r="I19" s="131">
        <v>1404</v>
      </c>
      <c r="J19" s="131">
        <v>1404</v>
      </c>
      <c r="K19" s="131">
        <v>1404.0000000000002</v>
      </c>
      <c r="L19" s="612">
        <v>1450.9</v>
      </c>
      <c r="M19" s="131">
        <v>0</v>
      </c>
      <c r="N19" s="131">
        <v>0</v>
      </c>
      <c r="O19" s="131">
        <v>0</v>
      </c>
      <c r="P19" s="161">
        <v>27508.9</v>
      </c>
      <c r="R19" s="135"/>
      <c r="S19" s="135"/>
      <c r="T19" s="349"/>
      <c r="U19" s="135"/>
      <c r="V19" s="135"/>
      <c r="W19" s="135"/>
      <c r="X19" s="135"/>
      <c r="Y19" s="135"/>
      <c r="Z19" s="139"/>
      <c r="AA19" s="139"/>
      <c r="AB19" s="139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</row>
    <row r="20" spans="2:38" x14ac:dyDescent="0.15">
      <c r="B20" s="159"/>
      <c r="C20" s="299">
        <v>41761</v>
      </c>
      <c r="E20" s="159">
        <v>788.4</v>
      </c>
      <c r="F20" s="161">
        <v>918</v>
      </c>
      <c r="G20" s="135">
        <v>842.40462873674051</v>
      </c>
      <c r="H20" s="161">
        <v>10086.9</v>
      </c>
      <c r="I20" s="293">
        <v>1242</v>
      </c>
      <c r="J20" s="179">
        <v>1566</v>
      </c>
      <c r="K20" s="686">
        <v>1411.2020396600565</v>
      </c>
      <c r="L20" s="161">
        <v>1138</v>
      </c>
      <c r="M20" s="159">
        <v>1063.8</v>
      </c>
      <c r="N20" s="161">
        <v>1063.8</v>
      </c>
      <c r="O20" s="687">
        <v>1063.7815699658704</v>
      </c>
      <c r="P20" s="161">
        <v>4988.5</v>
      </c>
      <c r="R20" s="135"/>
      <c r="S20" s="135"/>
      <c r="T20" s="349"/>
      <c r="U20" s="135"/>
      <c r="V20" s="135"/>
      <c r="W20" s="135"/>
      <c r="X20" s="135"/>
      <c r="Y20" s="135"/>
      <c r="Z20" s="139"/>
      <c r="AA20" s="139"/>
      <c r="AB20" s="139"/>
      <c r="AC20" s="135"/>
      <c r="AD20" s="135"/>
      <c r="AE20" s="135"/>
      <c r="AF20" s="135"/>
      <c r="AG20" s="135"/>
      <c r="AH20" s="135"/>
      <c r="AI20" s="135"/>
      <c r="AJ20" s="135"/>
      <c r="AK20" s="135"/>
    </row>
    <row r="21" spans="2:38" x14ac:dyDescent="0.15">
      <c r="B21" s="159"/>
      <c r="C21" s="299">
        <v>41766</v>
      </c>
      <c r="E21" s="159">
        <v>777.6</v>
      </c>
      <c r="F21" s="161">
        <v>896.4</v>
      </c>
      <c r="G21" s="135">
        <v>833.67248706374551</v>
      </c>
      <c r="H21" s="161">
        <v>10077.299999999999</v>
      </c>
      <c r="I21" s="159">
        <v>1188</v>
      </c>
      <c r="J21" s="161">
        <v>1512</v>
      </c>
      <c r="K21" s="687">
        <v>1385.676183539694</v>
      </c>
      <c r="L21" s="161">
        <v>953.5</v>
      </c>
      <c r="M21" s="159">
        <v>1004.4</v>
      </c>
      <c r="N21" s="161">
        <v>1043.28</v>
      </c>
      <c r="O21" s="687">
        <v>1028.6515151515152</v>
      </c>
      <c r="P21" s="161">
        <v>4018.4</v>
      </c>
      <c r="R21" s="135"/>
      <c r="S21" s="135"/>
      <c r="T21" s="349"/>
      <c r="U21" s="135"/>
      <c r="V21" s="135"/>
      <c r="W21" s="135"/>
      <c r="X21" s="135"/>
      <c r="Y21" s="135"/>
      <c r="Z21" s="139"/>
      <c r="AA21" s="139"/>
      <c r="AB21" s="139"/>
      <c r="AC21" s="135"/>
      <c r="AD21" s="135"/>
      <c r="AE21" s="135"/>
      <c r="AF21" s="135"/>
      <c r="AG21" s="135"/>
      <c r="AH21" s="135"/>
      <c r="AI21" s="135"/>
      <c r="AJ21" s="135"/>
      <c r="AK21" s="135"/>
    </row>
    <row r="22" spans="2:38" x14ac:dyDescent="0.15">
      <c r="B22" s="159"/>
      <c r="C22" s="299">
        <v>41767</v>
      </c>
      <c r="E22" s="131">
        <v>734.4</v>
      </c>
      <c r="F22" s="131">
        <v>859.78800000000001</v>
      </c>
      <c r="G22" s="131">
        <v>817.96705016106762</v>
      </c>
      <c r="H22" s="179">
        <v>8622.2999999999993</v>
      </c>
      <c r="I22" s="131">
        <v>1134</v>
      </c>
      <c r="J22" s="131">
        <v>1566</v>
      </c>
      <c r="K22" s="131">
        <v>1365.1059436008675</v>
      </c>
      <c r="L22" s="179">
        <v>979.5</v>
      </c>
      <c r="M22" s="131">
        <v>1004.4</v>
      </c>
      <c r="N22" s="131">
        <v>1004.4</v>
      </c>
      <c r="O22" s="131">
        <v>1004.4</v>
      </c>
      <c r="P22" s="161">
        <v>28496.2</v>
      </c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</row>
    <row r="23" spans="2:38" x14ac:dyDescent="0.15">
      <c r="B23" s="159"/>
      <c r="C23" s="299">
        <v>41768</v>
      </c>
      <c r="E23" s="293">
        <v>734.4</v>
      </c>
      <c r="F23" s="179">
        <v>842.4</v>
      </c>
      <c r="G23" s="139">
        <v>804.42750621375308</v>
      </c>
      <c r="H23" s="161">
        <v>13992.3</v>
      </c>
      <c r="I23" s="293">
        <v>1166.4000000000001</v>
      </c>
      <c r="J23" s="179">
        <v>1566</v>
      </c>
      <c r="K23" s="686">
        <v>1346.0085860942604</v>
      </c>
      <c r="L23" s="161">
        <v>1234.9000000000001</v>
      </c>
      <c r="M23" s="159">
        <v>964.44</v>
      </c>
      <c r="N23" s="161">
        <v>1043.28</v>
      </c>
      <c r="O23" s="687">
        <v>1003.9179119086464</v>
      </c>
      <c r="P23" s="161">
        <v>36138.199999999997</v>
      </c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</row>
    <row r="24" spans="2:38" x14ac:dyDescent="0.15">
      <c r="B24" s="159"/>
      <c r="C24" s="299">
        <v>41771</v>
      </c>
      <c r="E24" s="159">
        <v>723.6</v>
      </c>
      <c r="F24" s="161">
        <v>831.6</v>
      </c>
      <c r="G24" s="135">
        <v>790.73208712871303</v>
      </c>
      <c r="H24" s="161">
        <v>25621.3</v>
      </c>
      <c r="I24" s="159">
        <v>1242</v>
      </c>
      <c r="J24" s="161">
        <v>1512</v>
      </c>
      <c r="K24" s="687">
        <v>1350.9910646606179</v>
      </c>
      <c r="L24" s="161">
        <v>2590.5</v>
      </c>
      <c r="M24" s="293">
        <v>939.6</v>
      </c>
      <c r="N24" s="179">
        <v>1015.2</v>
      </c>
      <c r="O24" s="686">
        <v>988.77516578496375</v>
      </c>
      <c r="P24" s="161">
        <v>32372.1</v>
      </c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</row>
    <row r="25" spans="2:38" x14ac:dyDescent="0.15">
      <c r="B25" s="159"/>
      <c r="C25" s="299">
        <v>41772</v>
      </c>
      <c r="E25" s="159">
        <v>723.6</v>
      </c>
      <c r="F25" s="161">
        <v>820.8</v>
      </c>
      <c r="G25" s="135">
        <v>782.85358012664392</v>
      </c>
      <c r="H25" s="161">
        <v>9810.5</v>
      </c>
      <c r="I25" s="293">
        <v>1242</v>
      </c>
      <c r="J25" s="179">
        <v>1458</v>
      </c>
      <c r="K25" s="686">
        <v>1334.7077432164133</v>
      </c>
      <c r="L25" s="161">
        <v>1198.7</v>
      </c>
      <c r="M25" s="159">
        <v>887.76</v>
      </c>
      <c r="N25" s="161">
        <v>966.6</v>
      </c>
      <c r="O25" s="687">
        <v>944.12205882352941</v>
      </c>
      <c r="P25" s="161">
        <v>17437.099999999999</v>
      </c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</row>
    <row r="26" spans="2:38" x14ac:dyDescent="0.15">
      <c r="B26" s="159"/>
      <c r="C26" s="299">
        <v>41773</v>
      </c>
      <c r="E26" s="293">
        <v>702</v>
      </c>
      <c r="F26" s="179">
        <v>820.8</v>
      </c>
      <c r="G26" s="139">
        <v>773.24617067833719</v>
      </c>
      <c r="H26" s="161">
        <v>15205.1</v>
      </c>
      <c r="I26" s="159">
        <v>1188</v>
      </c>
      <c r="J26" s="161">
        <v>1512</v>
      </c>
      <c r="K26" s="687">
        <v>1319.2453680667352</v>
      </c>
      <c r="L26" s="161">
        <v>1686.1</v>
      </c>
      <c r="M26" s="131">
        <v>866.16</v>
      </c>
      <c r="N26" s="131">
        <v>966.6</v>
      </c>
      <c r="O26" s="131">
        <v>922.19659477866082</v>
      </c>
      <c r="P26" s="161">
        <v>19055.900000000001</v>
      </c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</row>
    <row r="27" spans="2:38" x14ac:dyDescent="0.15">
      <c r="B27" s="159"/>
      <c r="C27" s="299">
        <v>41774</v>
      </c>
      <c r="E27" s="131">
        <v>702</v>
      </c>
      <c r="F27" s="131">
        <v>820.8</v>
      </c>
      <c r="G27" s="131">
        <v>765.04686926371619</v>
      </c>
      <c r="H27" s="332">
        <v>8271.2999999999993</v>
      </c>
      <c r="I27" s="131">
        <v>1188</v>
      </c>
      <c r="J27" s="131">
        <v>1512</v>
      </c>
      <c r="K27" s="131">
        <v>1336.3224103977946</v>
      </c>
      <c r="L27" s="332">
        <v>1219.9000000000001</v>
      </c>
      <c r="M27" s="131">
        <v>866.16</v>
      </c>
      <c r="N27" s="131">
        <v>966.6</v>
      </c>
      <c r="O27" s="131">
        <v>909.5546832852757</v>
      </c>
      <c r="P27" s="332">
        <v>26356.3</v>
      </c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</row>
    <row r="28" spans="2:38" x14ac:dyDescent="0.15">
      <c r="B28" s="159"/>
      <c r="C28" s="299">
        <v>41775</v>
      </c>
      <c r="E28" s="131">
        <v>734.4</v>
      </c>
      <c r="F28" s="131">
        <v>820.8</v>
      </c>
      <c r="G28" s="131">
        <v>767.7169175279181</v>
      </c>
      <c r="H28" s="179">
        <v>9811.6</v>
      </c>
      <c r="I28" s="131">
        <v>1188</v>
      </c>
      <c r="J28" s="131">
        <v>1490.4</v>
      </c>
      <c r="K28" s="131">
        <v>1352.6846963562753</v>
      </c>
      <c r="L28" s="179">
        <v>819.9</v>
      </c>
      <c r="M28" s="131">
        <v>866.16</v>
      </c>
      <c r="N28" s="131">
        <v>966.6</v>
      </c>
      <c r="O28" s="131">
        <v>909.18072874493942</v>
      </c>
      <c r="P28" s="179">
        <v>9018.1</v>
      </c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</row>
    <row r="29" spans="2:38" x14ac:dyDescent="0.15">
      <c r="B29" s="159"/>
      <c r="C29" s="299">
        <v>41778</v>
      </c>
      <c r="D29" s="135"/>
      <c r="E29" s="131">
        <v>734.4</v>
      </c>
      <c r="F29" s="131">
        <v>820.8</v>
      </c>
      <c r="G29" s="131">
        <v>754.95949940662467</v>
      </c>
      <c r="H29" s="179">
        <v>22958.2</v>
      </c>
      <c r="I29" s="131">
        <v>1188</v>
      </c>
      <c r="J29" s="131">
        <v>1482.84</v>
      </c>
      <c r="K29" s="131">
        <v>1360.5102577590742</v>
      </c>
      <c r="L29" s="179">
        <v>1923.5</v>
      </c>
      <c r="M29" s="131">
        <v>866.16</v>
      </c>
      <c r="N29" s="131">
        <v>961.2</v>
      </c>
      <c r="O29" s="131">
        <v>905.96667007216558</v>
      </c>
      <c r="P29" s="179">
        <v>43563.6</v>
      </c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</row>
    <row r="30" spans="2:38" x14ac:dyDescent="0.15">
      <c r="B30" s="159"/>
      <c r="C30" s="299">
        <v>41779</v>
      </c>
      <c r="D30" s="135"/>
      <c r="E30" s="159">
        <v>712.8</v>
      </c>
      <c r="F30" s="159">
        <v>831.6</v>
      </c>
      <c r="G30" s="159">
        <v>759.86549106231337</v>
      </c>
      <c r="H30" s="159">
        <v>11205.2</v>
      </c>
      <c r="I30" s="380">
        <v>1188</v>
      </c>
      <c r="J30" s="380">
        <v>1512</v>
      </c>
      <c r="K30" s="380">
        <v>1347.3826392373303</v>
      </c>
      <c r="L30" s="159">
        <v>1005.8</v>
      </c>
      <c r="M30" s="159">
        <v>844.56</v>
      </c>
      <c r="N30" s="159">
        <v>961.2</v>
      </c>
      <c r="O30" s="159">
        <v>897.82881329685642</v>
      </c>
      <c r="P30" s="161">
        <v>18523.8</v>
      </c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</row>
    <row r="31" spans="2:38" x14ac:dyDescent="0.15">
      <c r="B31" s="159"/>
      <c r="C31" s="299">
        <v>41780</v>
      </c>
      <c r="D31" s="160"/>
      <c r="E31" s="161">
        <v>734.4</v>
      </c>
      <c r="F31" s="161">
        <v>831.6</v>
      </c>
      <c r="G31" s="161">
        <v>769.12381734134021</v>
      </c>
      <c r="H31" s="161">
        <v>10230.200000000001</v>
      </c>
      <c r="I31" s="161">
        <v>1242</v>
      </c>
      <c r="J31" s="161">
        <v>1493.64</v>
      </c>
      <c r="K31" s="161">
        <v>1363.0065989847715</v>
      </c>
      <c r="L31" s="161">
        <v>743.6</v>
      </c>
      <c r="M31" s="131">
        <v>844.56</v>
      </c>
      <c r="N31" s="131">
        <v>953.31600000000003</v>
      </c>
      <c r="O31" s="131">
        <v>889.71853600944507</v>
      </c>
      <c r="P31" s="160">
        <v>18921.400000000001</v>
      </c>
      <c r="Q31" s="159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</row>
    <row r="32" spans="2:38" x14ac:dyDescent="0.15">
      <c r="B32" s="159"/>
      <c r="C32" s="299">
        <v>41781</v>
      </c>
      <c r="D32" s="160"/>
      <c r="E32" s="161">
        <v>734.4</v>
      </c>
      <c r="F32" s="161">
        <v>831.6</v>
      </c>
      <c r="G32" s="161">
        <v>761.18246929718953</v>
      </c>
      <c r="H32" s="161">
        <v>8525.2999999999993</v>
      </c>
      <c r="I32" s="161">
        <v>1350</v>
      </c>
      <c r="J32" s="161">
        <v>1350</v>
      </c>
      <c r="K32" s="161">
        <v>1350</v>
      </c>
      <c r="L32" s="161">
        <v>236.2</v>
      </c>
      <c r="M32" s="131">
        <v>846.72</v>
      </c>
      <c r="N32" s="131">
        <v>946.08</v>
      </c>
      <c r="O32" s="131">
        <v>891.58421682774895</v>
      </c>
      <c r="P32" s="160">
        <v>18095.5</v>
      </c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</row>
    <row r="33" spans="2:37" x14ac:dyDescent="0.15">
      <c r="B33" s="159"/>
      <c r="C33" s="299">
        <v>41782</v>
      </c>
      <c r="D33" s="160"/>
      <c r="E33" s="161">
        <v>745.2</v>
      </c>
      <c r="F33" s="161">
        <v>820.8</v>
      </c>
      <c r="G33" s="161">
        <v>769.19889259601007</v>
      </c>
      <c r="H33" s="161">
        <v>13889.5</v>
      </c>
      <c r="I33" s="161">
        <v>1188</v>
      </c>
      <c r="J33" s="161">
        <v>1493.64</v>
      </c>
      <c r="K33" s="161">
        <v>1340.6632468316236</v>
      </c>
      <c r="L33" s="161">
        <v>1100.0999999999999</v>
      </c>
      <c r="M33" s="161">
        <v>844.56</v>
      </c>
      <c r="N33" s="161">
        <v>942.84</v>
      </c>
      <c r="O33" s="161">
        <v>881.36116341627439</v>
      </c>
      <c r="P33" s="160">
        <v>8894.6</v>
      </c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</row>
    <row r="34" spans="2:37" x14ac:dyDescent="0.15">
      <c r="B34" s="159"/>
      <c r="C34" s="299">
        <v>41785</v>
      </c>
      <c r="D34" s="160"/>
      <c r="E34" s="161">
        <v>745.2</v>
      </c>
      <c r="F34" s="161">
        <v>820.8</v>
      </c>
      <c r="G34" s="161">
        <v>772.36433564706215</v>
      </c>
      <c r="H34" s="161">
        <v>25018.7</v>
      </c>
      <c r="I34" s="161">
        <v>1198.8</v>
      </c>
      <c r="J34" s="161">
        <v>1493.64</v>
      </c>
      <c r="K34" s="161">
        <v>1326.4613705275926</v>
      </c>
      <c r="L34" s="161">
        <v>2492</v>
      </c>
      <c r="M34" s="161">
        <v>858.6</v>
      </c>
      <c r="N34" s="161">
        <v>958.06799999999998</v>
      </c>
      <c r="O34" s="161">
        <v>895.70733077568377</v>
      </c>
      <c r="P34" s="160">
        <v>45691.8</v>
      </c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</row>
    <row r="35" spans="2:37" x14ac:dyDescent="0.15">
      <c r="B35" s="159"/>
      <c r="C35" s="299">
        <v>41786</v>
      </c>
      <c r="D35" s="160"/>
      <c r="E35" s="161">
        <v>712.8</v>
      </c>
      <c r="F35" s="161">
        <v>820.8</v>
      </c>
      <c r="G35" s="161">
        <v>762.25917330008622</v>
      </c>
      <c r="H35" s="161">
        <v>15073</v>
      </c>
      <c r="I35" s="161">
        <v>1188</v>
      </c>
      <c r="J35" s="161">
        <v>1493.64</v>
      </c>
      <c r="K35" s="161">
        <v>1317.2555619596544</v>
      </c>
      <c r="L35" s="161">
        <v>1755.4</v>
      </c>
      <c r="M35" s="161">
        <v>846.72</v>
      </c>
      <c r="N35" s="161">
        <v>961.2</v>
      </c>
      <c r="O35" s="161">
        <v>888.06354713535711</v>
      </c>
      <c r="P35" s="160">
        <v>17310.900000000001</v>
      </c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</row>
    <row r="36" spans="2:37" x14ac:dyDescent="0.15">
      <c r="B36" s="159"/>
      <c r="C36" s="299">
        <v>41787</v>
      </c>
      <c r="D36" s="160"/>
      <c r="E36" s="161">
        <v>712.8</v>
      </c>
      <c r="F36" s="161">
        <v>820.8</v>
      </c>
      <c r="G36" s="161">
        <v>752.37725394896711</v>
      </c>
      <c r="H36" s="161">
        <v>8906.7000000000007</v>
      </c>
      <c r="I36" s="161">
        <v>1218.672</v>
      </c>
      <c r="J36" s="161">
        <v>1488.24</v>
      </c>
      <c r="K36" s="161">
        <v>1335.2600858369101</v>
      </c>
      <c r="L36" s="161">
        <v>1085.5999999999999</v>
      </c>
      <c r="M36" s="161">
        <v>844.56</v>
      </c>
      <c r="N36" s="161">
        <v>942.84</v>
      </c>
      <c r="O36" s="161">
        <v>885.03984105406255</v>
      </c>
      <c r="P36" s="161">
        <v>19816.8</v>
      </c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</row>
    <row r="37" spans="2:37" x14ac:dyDescent="0.15">
      <c r="B37" s="159"/>
      <c r="C37" s="299">
        <v>41788</v>
      </c>
      <c r="D37" s="160"/>
      <c r="E37" s="612">
        <v>712.8</v>
      </c>
      <c r="F37" s="612">
        <v>820.8</v>
      </c>
      <c r="G37" s="612">
        <v>743.04612263165734</v>
      </c>
      <c r="H37" s="612">
        <v>12273.8</v>
      </c>
      <c r="I37" s="612">
        <v>1188</v>
      </c>
      <c r="J37" s="612">
        <v>1458</v>
      </c>
      <c r="K37" s="612">
        <v>1311.2653211009176</v>
      </c>
      <c r="L37" s="612">
        <v>960.7</v>
      </c>
      <c r="M37" s="221">
        <v>848.23199999999997</v>
      </c>
      <c r="N37" s="131">
        <v>942.84</v>
      </c>
      <c r="O37" s="131">
        <v>886.09349644601332</v>
      </c>
      <c r="P37" s="446">
        <v>19947.7</v>
      </c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</row>
    <row r="38" spans="2:37" x14ac:dyDescent="0.15">
      <c r="B38" s="159"/>
      <c r="C38" s="299">
        <v>41789</v>
      </c>
      <c r="D38" s="160"/>
      <c r="E38" s="161">
        <v>712.8</v>
      </c>
      <c r="F38" s="161">
        <v>842.4</v>
      </c>
      <c r="G38" s="161">
        <v>751.11943076081036</v>
      </c>
      <c r="H38" s="161">
        <v>10513.1</v>
      </c>
      <c r="I38" s="161">
        <v>1188</v>
      </c>
      <c r="J38" s="161">
        <v>1458</v>
      </c>
      <c r="K38" s="161">
        <v>1301.0357396449704</v>
      </c>
      <c r="L38" s="161">
        <v>1649.1</v>
      </c>
      <c r="M38" s="161">
        <v>844.56</v>
      </c>
      <c r="N38" s="161">
        <v>961.2</v>
      </c>
      <c r="O38" s="161">
        <v>891.61876691729321</v>
      </c>
      <c r="P38" s="160">
        <v>6786</v>
      </c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</row>
    <row r="39" spans="2:37" x14ac:dyDescent="0.15">
      <c r="B39" s="159"/>
      <c r="C39" s="299"/>
      <c r="D39" s="160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0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</row>
    <row r="40" spans="2:37" x14ac:dyDescent="0.15">
      <c r="B40" s="150"/>
      <c r="C40" s="334"/>
      <c r="D40" s="166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66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</row>
    <row r="41" spans="2:37" x14ac:dyDescent="0.15">
      <c r="P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</row>
    <row r="42" spans="2:37" x14ac:dyDescent="0.15">
      <c r="P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</row>
    <row r="43" spans="2:37" x14ac:dyDescent="0.15">
      <c r="P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</row>
    <row r="44" spans="2:37" x14ac:dyDescent="0.15"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</row>
    <row r="45" spans="2:37" x14ac:dyDescent="0.15">
      <c r="P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</row>
    <row r="46" spans="2:37" x14ac:dyDescent="0.15">
      <c r="P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</row>
    <row r="47" spans="2:37" x14ac:dyDescent="0.15">
      <c r="P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</row>
    <row r="48" spans="2:37" x14ac:dyDescent="0.15"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</row>
    <row r="49" spans="18:37" x14ac:dyDescent="0.15"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</row>
    <row r="50" spans="18:37" x14ac:dyDescent="0.15"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</row>
    <row r="51" spans="18:37" x14ac:dyDescent="0.15"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</row>
    <row r="52" spans="18:37" x14ac:dyDescent="0.15"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</row>
    <row r="53" spans="18:37" x14ac:dyDescent="0.15"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</row>
  </sheetData>
  <mergeCells count="6">
    <mergeCell ref="E5:H5"/>
    <mergeCell ref="I5:L5"/>
    <mergeCell ref="M5:P5"/>
    <mergeCell ref="V5:Y5"/>
    <mergeCell ref="Z5:AC5"/>
    <mergeCell ref="AD5:AG5"/>
  </mergeCells>
  <phoneticPr fontId="6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54"/>
  <sheetViews>
    <sheetView zoomScaleNormal="100" workbookViewId="0"/>
  </sheetViews>
  <sheetFormatPr defaultColWidth="7.5" defaultRowHeight="12" x14ac:dyDescent="0.15"/>
  <cols>
    <col min="1" max="1" width="1.625" style="136" customWidth="1"/>
    <col min="2" max="2" width="4.125" style="136" customWidth="1"/>
    <col min="3" max="3" width="3.125" style="136" customWidth="1"/>
    <col min="4" max="4" width="2.625" style="136" customWidth="1"/>
    <col min="5" max="20" width="7.625" style="136" customWidth="1"/>
    <col min="21" max="16384" width="7.5" style="136"/>
  </cols>
  <sheetData>
    <row r="1" spans="2:42" x14ac:dyDescent="0.15"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</row>
    <row r="2" spans="2:42" x14ac:dyDescent="0.15"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</row>
    <row r="3" spans="2:42" x14ac:dyDescent="0.15">
      <c r="B3" s="136" t="s">
        <v>439</v>
      </c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</row>
    <row r="4" spans="2:42" x14ac:dyDescent="0.15"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T4" s="138" t="s">
        <v>227</v>
      </c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9"/>
      <c r="AP4" s="135"/>
    </row>
    <row r="5" spans="2:42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T5" s="138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9"/>
      <c r="AP5" s="135"/>
    </row>
    <row r="6" spans="2:42" ht="13.5" customHeight="1" x14ac:dyDescent="0.15">
      <c r="B6" s="159"/>
      <c r="C6" s="563" t="s">
        <v>90</v>
      </c>
      <c r="D6" s="564"/>
      <c r="E6" s="788" t="s">
        <v>232</v>
      </c>
      <c r="F6" s="789"/>
      <c r="G6" s="789"/>
      <c r="H6" s="790"/>
      <c r="I6" s="788" t="s">
        <v>233</v>
      </c>
      <c r="J6" s="789"/>
      <c r="K6" s="789"/>
      <c r="L6" s="790"/>
      <c r="M6" s="788" t="s">
        <v>234</v>
      </c>
      <c r="N6" s="789"/>
      <c r="O6" s="789"/>
      <c r="P6" s="790"/>
      <c r="Q6" s="788" t="s">
        <v>235</v>
      </c>
      <c r="R6" s="789"/>
      <c r="S6" s="789"/>
      <c r="T6" s="790"/>
      <c r="V6" s="135"/>
      <c r="W6" s="135"/>
      <c r="X6" s="569"/>
      <c r="Y6" s="569"/>
      <c r="Z6" s="784"/>
      <c r="AA6" s="784"/>
      <c r="AB6" s="784"/>
      <c r="AC6" s="784"/>
      <c r="AD6" s="784"/>
      <c r="AE6" s="784"/>
      <c r="AF6" s="784"/>
      <c r="AG6" s="784"/>
      <c r="AH6" s="784"/>
      <c r="AI6" s="784"/>
      <c r="AJ6" s="784"/>
      <c r="AK6" s="784"/>
      <c r="AL6" s="784"/>
      <c r="AM6" s="784"/>
      <c r="AN6" s="784"/>
      <c r="AO6" s="784"/>
      <c r="AP6" s="135"/>
    </row>
    <row r="7" spans="2:42" x14ac:dyDescent="0.15">
      <c r="B7" s="150" t="s">
        <v>440</v>
      </c>
      <c r="C7" s="151"/>
      <c r="D7" s="151"/>
      <c r="E7" s="272" t="s">
        <v>140</v>
      </c>
      <c r="F7" s="272" t="s">
        <v>98</v>
      </c>
      <c r="G7" s="272" t="s">
        <v>175</v>
      </c>
      <c r="H7" s="272" t="s">
        <v>100</v>
      </c>
      <c r="I7" s="272" t="s">
        <v>140</v>
      </c>
      <c r="J7" s="272" t="s">
        <v>98</v>
      </c>
      <c r="K7" s="272" t="s">
        <v>175</v>
      </c>
      <c r="L7" s="272" t="s">
        <v>100</v>
      </c>
      <c r="M7" s="272" t="s">
        <v>140</v>
      </c>
      <c r="N7" s="272" t="s">
        <v>98</v>
      </c>
      <c r="O7" s="272" t="s">
        <v>175</v>
      </c>
      <c r="P7" s="272" t="s">
        <v>100</v>
      </c>
      <c r="Q7" s="272" t="s">
        <v>140</v>
      </c>
      <c r="R7" s="272" t="s">
        <v>98</v>
      </c>
      <c r="S7" s="272" t="s">
        <v>175</v>
      </c>
      <c r="T7" s="272" t="s">
        <v>100</v>
      </c>
      <c r="V7" s="135"/>
      <c r="W7" s="135"/>
      <c r="X7" s="135"/>
      <c r="Y7" s="135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35"/>
    </row>
    <row r="8" spans="2:42" x14ac:dyDescent="0.15">
      <c r="B8" s="189" t="s">
        <v>388</v>
      </c>
      <c r="C8" s="199">
        <v>22</v>
      </c>
      <c r="D8" s="207" t="s">
        <v>389</v>
      </c>
      <c r="E8" s="157">
        <v>651</v>
      </c>
      <c r="F8" s="157">
        <v>819</v>
      </c>
      <c r="G8" s="157">
        <v>721</v>
      </c>
      <c r="H8" s="157">
        <v>37439</v>
      </c>
      <c r="I8" s="291">
        <v>347</v>
      </c>
      <c r="J8" s="291">
        <v>557</v>
      </c>
      <c r="K8" s="291">
        <v>434</v>
      </c>
      <c r="L8" s="157">
        <v>74405</v>
      </c>
      <c r="M8" s="157">
        <v>735</v>
      </c>
      <c r="N8" s="157">
        <v>877</v>
      </c>
      <c r="O8" s="157">
        <v>770</v>
      </c>
      <c r="P8" s="157">
        <v>69103</v>
      </c>
      <c r="Q8" s="157">
        <v>600</v>
      </c>
      <c r="R8" s="157">
        <v>840</v>
      </c>
      <c r="S8" s="157">
        <v>702</v>
      </c>
      <c r="T8" s="156">
        <v>58375</v>
      </c>
      <c r="V8" s="135"/>
      <c r="W8" s="135"/>
      <c r="X8" s="144"/>
      <c r="Y8" s="135"/>
      <c r="Z8" s="135"/>
      <c r="AA8" s="135"/>
      <c r="AB8" s="135"/>
      <c r="AC8" s="135"/>
      <c r="AD8" s="139"/>
      <c r="AE8" s="139"/>
      <c r="AF8" s="139"/>
      <c r="AG8" s="135"/>
      <c r="AH8" s="135"/>
      <c r="AI8" s="135"/>
      <c r="AJ8" s="135"/>
      <c r="AK8" s="135"/>
      <c r="AL8" s="135"/>
      <c r="AM8" s="135"/>
      <c r="AN8" s="135"/>
      <c r="AO8" s="135"/>
      <c r="AP8" s="135"/>
    </row>
    <row r="9" spans="2:42" x14ac:dyDescent="0.15">
      <c r="B9" s="213"/>
      <c r="C9" s="192">
        <v>23</v>
      </c>
      <c r="D9" s="210"/>
      <c r="E9" s="162">
        <v>682.5</v>
      </c>
      <c r="F9" s="162">
        <v>850.5</v>
      </c>
      <c r="G9" s="162">
        <v>778.10428226885949</v>
      </c>
      <c r="H9" s="162">
        <v>29582.1</v>
      </c>
      <c r="I9" s="162">
        <v>378</v>
      </c>
      <c r="J9" s="162">
        <v>603.75</v>
      </c>
      <c r="K9" s="162">
        <v>474.24190156464789</v>
      </c>
      <c r="L9" s="162">
        <v>37502.699999999997</v>
      </c>
      <c r="M9" s="162">
        <v>735</v>
      </c>
      <c r="N9" s="162">
        <v>924</v>
      </c>
      <c r="O9" s="162">
        <v>805.97481717205699</v>
      </c>
      <c r="P9" s="162">
        <v>66031.3</v>
      </c>
      <c r="Q9" s="162">
        <v>651</v>
      </c>
      <c r="R9" s="162">
        <v>871.5</v>
      </c>
      <c r="S9" s="162">
        <v>750.96520903691646</v>
      </c>
      <c r="T9" s="163">
        <v>67352.7</v>
      </c>
      <c r="V9" s="135"/>
      <c r="W9" s="135"/>
      <c r="X9" s="144"/>
      <c r="Y9" s="135"/>
      <c r="Z9" s="135"/>
      <c r="AA9" s="135"/>
      <c r="AB9" s="135"/>
      <c r="AC9" s="135"/>
      <c r="AD9" s="139"/>
      <c r="AE9" s="139"/>
      <c r="AF9" s="139"/>
      <c r="AG9" s="135"/>
      <c r="AH9" s="135"/>
      <c r="AI9" s="135"/>
      <c r="AJ9" s="135"/>
      <c r="AK9" s="135"/>
      <c r="AL9" s="135"/>
      <c r="AM9" s="135"/>
      <c r="AN9" s="135"/>
      <c r="AO9" s="135"/>
      <c r="AP9" s="135"/>
    </row>
    <row r="10" spans="2:42" x14ac:dyDescent="0.15">
      <c r="B10" s="213"/>
      <c r="C10" s="192">
        <v>24</v>
      </c>
      <c r="D10" s="210"/>
      <c r="E10" s="164">
        <v>582.75</v>
      </c>
      <c r="F10" s="164">
        <v>745.5</v>
      </c>
      <c r="G10" s="164">
        <v>662.81896036369221</v>
      </c>
      <c r="H10" s="164">
        <v>32775.9</v>
      </c>
      <c r="I10" s="164">
        <v>367.5</v>
      </c>
      <c r="J10" s="164">
        <v>496.65000000000003</v>
      </c>
      <c r="K10" s="164">
        <v>421.33387579683694</v>
      </c>
      <c r="L10" s="164">
        <v>59598</v>
      </c>
      <c r="M10" s="164">
        <v>661.5</v>
      </c>
      <c r="N10" s="164">
        <v>808.5</v>
      </c>
      <c r="O10" s="164">
        <v>694.07947504152298</v>
      </c>
      <c r="P10" s="164">
        <v>59359.000000000007</v>
      </c>
      <c r="Q10" s="164">
        <v>598.5</v>
      </c>
      <c r="R10" s="164">
        <v>721.35</v>
      </c>
      <c r="S10" s="164">
        <v>623.05254611553835</v>
      </c>
      <c r="T10" s="165">
        <v>62434.3</v>
      </c>
      <c r="V10" s="135"/>
      <c r="W10" s="135"/>
      <c r="X10" s="144"/>
      <c r="Y10" s="135"/>
      <c r="Z10" s="135"/>
      <c r="AA10" s="135"/>
      <c r="AB10" s="135"/>
      <c r="AC10" s="135"/>
      <c r="AD10" s="139"/>
      <c r="AE10" s="139"/>
      <c r="AF10" s="139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</row>
    <row r="11" spans="2:42" x14ac:dyDescent="0.15">
      <c r="B11" s="201"/>
      <c r="C11" s="204">
        <v>25</v>
      </c>
      <c r="D11" s="212"/>
      <c r="E11" s="180">
        <v>619.5</v>
      </c>
      <c r="F11" s="180">
        <v>892.5</v>
      </c>
      <c r="G11" s="180">
        <v>741.62900682733562</v>
      </c>
      <c r="H11" s="170">
        <v>38839.5</v>
      </c>
      <c r="I11" s="180">
        <v>378</v>
      </c>
      <c r="J11" s="180">
        <v>609</v>
      </c>
      <c r="K11" s="180">
        <v>477.95694098048779</v>
      </c>
      <c r="L11" s="170">
        <v>115526.49999999999</v>
      </c>
      <c r="M11" s="170">
        <v>649.95000000000005</v>
      </c>
      <c r="N11" s="170">
        <v>892.5</v>
      </c>
      <c r="O11" s="170">
        <v>749.76182677958866</v>
      </c>
      <c r="P11" s="170">
        <v>86289.799999999988</v>
      </c>
      <c r="Q11" s="170">
        <v>620.55000000000007</v>
      </c>
      <c r="R11" s="166">
        <v>892.5</v>
      </c>
      <c r="S11" s="170">
        <v>701.43706587966483</v>
      </c>
      <c r="T11" s="166">
        <v>77637.8</v>
      </c>
      <c r="V11" s="135"/>
      <c r="W11" s="135"/>
      <c r="X11" s="144"/>
      <c r="Y11" s="135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35"/>
    </row>
    <row r="12" spans="2:42" x14ac:dyDescent="0.15">
      <c r="B12" s="159"/>
      <c r="C12" s="144">
        <v>5</v>
      </c>
      <c r="D12" s="160"/>
      <c r="E12" s="179">
        <v>630</v>
      </c>
      <c r="F12" s="179">
        <v>819</v>
      </c>
      <c r="G12" s="179">
        <v>713.99780416395549</v>
      </c>
      <c r="H12" s="161">
        <v>4672.8999999999996</v>
      </c>
      <c r="I12" s="179">
        <v>441</v>
      </c>
      <c r="J12" s="179">
        <v>504</v>
      </c>
      <c r="K12" s="179">
        <v>471.23528418564393</v>
      </c>
      <c r="L12" s="161">
        <v>9966.2999999999993</v>
      </c>
      <c r="M12" s="161">
        <v>703.5</v>
      </c>
      <c r="N12" s="161">
        <v>703.5</v>
      </c>
      <c r="O12" s="161">
        <v>703.50000000000023</v>
      </c>
      <c r="P12" s="161">
        <v>5686.5</v>
      </c>
      <c r="Q12" s="161">
        <v>620.55000000000007</v>
      </c>
      <c r="R12" s="161">
        <v>787.5</v>
      </c>
      <c r="S12" s="161">
        <v>667.09655759409907</v>
      </c>
      <c r="T12" s="160">
        <v>6366</v>
      </c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</row>
    <row r="13" spans="2:42" x14ac:dyDescent="0.15">
      <c r="B13" s="159"/>
      <c r="C13" s="144">
        <v>6</v>
      </c>
      <c r="D13" s="160"/>
      <c r="E13" s="179">
        <v>735</v>
      </c>
      <c r="F13" s="179">
        <v>735</v>
      </c>
      <c r="G13" s="179">
        <v>734.99999999999989</v>
      </c>
      <c r="H13" s="161">
        <v>3114</v>
      </c>
      <c r="I13" s="179">
        <v>493.5</v>
      </c>
      <c r="J13" s="179">
        <v>493.5</v>
      </c>
      <c r="K13" s="179">
        <v>493.5</v>
      </c>
      <c r="L13" s="161">
        <v>9192</v>
      </c>
      <c r="M13" s="161">
        <v>771.75</v>
      </c>
      <c r="N13" s="161">
        <v>771.75</v>
      </c>
      <c r="O13" s="161">
        <v>771.74817475953193</v>
      </c>
      <c r="P13" s="161">
        <v>8368.5</v>
      </c>
      <c r="Q13" s="161">
        <v>695.1</v>
      </c>
      <c r="R13" s="161">
        <v>695.1</v>
      </c>
      <c r="S13" s="161">
        <v>695.625</v>
      </c>
      <c r="T13" s="160">
        <v>5174.6000000000004</v>
      </c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</row>
    <row r="14" spans="2:42" x14ac:dyDescent="0.15">
      <c r="B14" s="159"/>
      <c r="C14" s="144">
        <v>7</v>
      </c>
      <c r="D14" s="160"/>
      <c r="E14" s="179">
        <v>682.5</v>
      </c>
      <c r="F14" s="179">
        <v>871.5</v>
      </c>
      <c r="G14" s="179">
        <v>746.70187733801345</v>
      </c>
      <c r="H14" s="161">
        <v>4654.3999999999996</v>
      </c>
      <c r="I14" s="179">
        <v>472.5</v>
      </c>
      <c r="J14" s="179">
        <v>577.5</v>
      </c>
      <c r="K14" s="179">
        <v>501.63312525876671</v>
      </c>
      <c r="L14" s="161">
        <v>21979.3</v>
      </c>
      <c r="M14" s="161">
        <v>714</v>
      </c>
      <c r="N14" s="161">
        <v>892.5</v>
      </c>
      <c r="O14" s="161">
        <v>767.30135386089955</v>
      </c>
      <c r="P14" s="161">
        <v>7176.4</v>
      </c>
      <c r="Q14" s="161">
        <v>661.5</v>
      </c>
      <c r="R14" s="161">
        <v>787.5</v>
      </c>
      <c r="S14" s="161">
        <v>706.91969280364106</v>
      </c>
      <c r="T14" s="160">
        <v>8232.4</v>
      </c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</row>
    <row r="15" spans="2:42" x14ac:dyDescent="0.15">
      <c r="B15" s="159"/>
      <c r="C15" s="144">
        <v>8</v>
      </c>
      <c r="D15" s="160"/>
      <c r="E15" s="179">
        <v>682.5</v>
      </c>
      <c r="F15" s="179">
        <v>819</v>
      </c>
      <c r="G15" s="179">
        <v>750.269879518072</v>
      </c>
      <c r="H15" s="161">
        <v>3793.2</v>
      </c>
      <c r="I15" s="179">
        <v>493.5</v>
      </c>
      <c r="J15" s="179">
        <v>609</v>
      </c>
      <c r="K15" s="179">
        <v>507.14611247574038</v>
      </c>
      <c r="L15" s="161">
        <v>13963.9</v>
      </c>
      <c r="M15" s="161">
        <v>682.5</v>
      </c>
      <c r="N15" s="161">
        <v>892.5</v>
      </c>
      <c r="O15" s="161">
        <v>756.28094696516246</v>
      </c>
      <c r="P15" s="161">
        <v>12743.7</v>
      </c>
      <c r="Q15" s="161">
        <v>661.5</v>
      </c>
      <c r="R15" s="161">
        <v>787.5</v>
      </c>
      <c r="S15" s="161">
        <v>719.26098435787583</v>
      </c>
      <c r="T15" s="160">
        <v>7825.3</v>
      </c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</row>
    <row r="16" spans="2:42" x14ac:dyDescent="0.15">
      <c r="B16" s="159"/>
      <c r="C16" s="144">
        <v>9</v>
      </c>
      <c r="D16" s="160"/>
      <c r="E16" s="179">
        <v>756</v>
      </c>
      <c r="F16" s="179">
        <v>756</v>
      </c>
      <c r="G16" s="179">
        <v>755.99999999999989</v>
      </c>
      <c r="H16" s="161">
        <v>3236.5</v>
      </c>
      <c r="I16" s="179">
        <v>483</v>
      </c>
      <c r="J16" s="179">
        <v>567</v>
      </c>
      <c r="K16" s="179">
        <v>524.78627863296697</v>
      </c>
      <c r="L16" s="161">
        <v>6041.3</v>
      </c>
      <c r="M16" s="161">
        <v>687.75</v>
      </c>
      <c r="N16" s="161">
        <v>840</v>
      </c>
      <c r="O16" s="161">
        <v>755.80559500862341</v>
      </c>
      <c r="P16" s="161">
        <v>5769.9</v>
      </c>
      <c r="Q16" s="161">
        <v>661.5</v>
      </c>
      <c r="R16" s="161">
        <v>778.05000000000007</v>
      </c>
      <c r="S16" s="161">
        <v>717.52167344350414</v>
      </c>
      <c r="T16" s="160">
        <v>7064</v>
      </c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</row>
    <row r="17" spans="2:42" x14ac:dyDescent="0.15">
      <c r="B17" s="159"/>
      <c r="C17" s="144">
        <v>10</v>
      </c>
      <c r="D17" s="160"/>
      <c r="E17" s="179">
        <v>756</v>
      </c>
      <c r="F17" s="179">
        <v>892.5</v>
      </c>
      <c r="G17" s="179">
        <v>819.06123822341863</v>
      </c>
      <c r="H17" s="161">
        <v>4537.3</v>
      </c>
      <c r="I17" s="179">
        <v>493.5</v>
      </c>
      <c r="J17" s="179">
        <v>588</v>
      </c>
      <c r="K17" s="179">
        <v>530.03956244302663</v>
      </c>
      <c r="L17" s="161">
        <v>10323.9</v>
      </c>
      <c r="M17" s="161">
        <v>687.75</v>
      </c>
      <c r="N17" s="161">
        <v>892.5</v>
      </c>
      <c r="O17" s="161">
        <v>773.85220352977603</v>
      </c>
      <c r="P17" s="161">
        <v>10059.799999999999</v>
      </c>
      <c r="Q17" s="161">
        <v>682.5</v>
      </c>
      <c r="R17" s="161">
        <v>780.15</v>
      </c>
      <c r="S17" s="161">
        <v>719.4742125020399</v>
      </c>
      <c r="T17" s="160">
        <v>6649.3</v>
      </c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</row>
    <row r="18" spans="2:42" x14ac:dyDescent="0.15">
      <c r="B18" s="159"/>
      <c r="C18" s="144">
        <v>11</v>
      </c>
      <c r="D18" s="160"/>
      <c r="E18" s="179">
        <v>745.5</v>
      </c>
      <c r="F18" s="179">
        <v>892.5</v>
      </c>
      <c r="G18" s="179">
        <v>834.77383916800909</v>
      </c>
      <c r="H18" s="161">
        <v>3598.1</v>
      </c>
      <c r="I18" s="179">
        <v>556.5</v>
      </c>
      <c r="J18" s="179">
        <v>556.5</v>
      </c>
      <c r="K18" s="179">
        <v>556.5</v>
      </c>
      <c r="L18" s="161">
        <v>2502.6999999999998</v>
      </c>
      <c r="M18" s="161">
        <v>687.75</v>
      </c>
      <c r="N18" s="161">
        <v>892.5</v>
      </c>
      <c r="O18" s="161">
        <v>788.10198266473674</v>
      </c>
      <c r="P18" s="161">
        <v>12330</v>
      </c>
      <c r="Q18" s="161">
        <v>751.80000000000007</v>
      </c>
      <c r="R18" s="161">
        <v>840</v>
      </c>
      <c r="S18" s="161">
        <v>793.02631578947364</v>
      </c>
      <c r="T18" s="160">
        <v>3547.5</v>
      </c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</row>
    <row r="19" spans="2:42" x14ac:dyDescent="0.15">
      <c r="B19" s="159"/>
      <c r="C19" s="144">
        <v>12</v>
      </c>
      <c r="D19" s="160"/>
      <c r="E19" s="179">
        <v>787.5</v>
      </c>
      <c r="F19" s="179">
        <v>787.5</v>
      </c>
      <c r="G19" s="179">
        <v>787.50000000000011</v>
      </c>
      <c r="H19" s="161">
        <v>3904.9</v>
      </c>
      <c r="I19" s="179">
        <v>504</v>
      </c>
      <c r="J19" s="179">
        <v>600.6</v>
      </c>
      <c r="K19" s="179">
        <v>564.88355871886131</v>
      </c>
      <c r="L19" s="161">
        <v>2581.9</v>
      </c>
      <c r="M19" s="161">
        <v>785.4</v>
      </c>
      <c r="N19" s="161">
        <v>785.4</v>
      </c>
      <c r="O19" s="161">
        <v>785.40043855069439</v>
      </c>
      <c r="P19" s="161">
        <v>3975.7</v>
      </c>
      <c r="Q19" s="161">
        <v>779.1</v>
      </c>
      <c r="R19" s="161">
        <v>892.5</v>
      </c>
      <c r="S19" s="161">
        <v>858.03504451600691</v>
      </c>
      <c r="T19" s="160">
        <v>2832.7</v>
      </c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</row>
    <row r="20" spans="2:42" x14ac:dyDescent="0.15">
      <c r="B20" s="159" t="s">
        <v>390</v>
      </c>
      <c r="C20" s="144">
        <v>1</v>
      </c>
      <c r="D20" s="160" t="s">
        <v>391</v>
      </c>
      <c r="E20" s="179">
        <v>787.5</v>
      </c>
      <c r="F20" s="179">
        <v>892.5</v>
      </c>
      <c r="G20" s="179">
        <v>844.02818181818202</v>
      </c>
      <c r="H20" s="161">
        <v>2775.8</v>
      </c>
      <c r="I20" s="179">
        <v>525</v>
      </c>
      <c r="J20" s="179">
        <v>609</v>
      </c>
      <c r="K20" s="179">
        <v>570.96751361161523</v>
      </c>
      <c r="L20" s="161">
        <v>2301.6999999999998</v>
      </c>
      <c r="M20" s="161">
        <v>682.5</v>
      </c>
      <c r="N20" s="161">
        <v>892.5</v>
      </c>
      <c r="O20" s="161">
        <v>825.14487574876944</v>
      </c>
      <c r="P20" s="161">
        <v>4827.8</v>
      </c>
      <c r="Q20" s="161">
        <v>840</v>
      </c>
      <c r="R20" s="161">
        <v>896.7</v>
      </c>
      <c r="S20" s="161">
        <v>866.48495448011499</v>
      </c>
      <c r="T20" s="160">
        <v>4462.6000000000004</v>
      </c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</row>
    <row r="21" spans="2:42" x14ac:dyDescent="0.15">
      <c r="B21" s="159"/>
      <c r="C21" s="144">
        <v>2</v>
      </c>
      <c r="D21" s="160"/>
      <c r="E21" s="228">
        <v>0</v>
      </c>
      <c r="F21" s="228">
        <v>0</v>
      </c>
      <c r="G21" s="228">
        <v>0</v>
      </c>
      <c r="H21" s="228">
        <v>0</v>
      </c>
      <c r="I21" s="228">
        <v>0</v>
      </c>
      <c r="J21" s="228">
        <v>0</v>
      </c>
      <c r="K21" s="228">
        <v>0</v>
      </c>
      <c r="L21" s="228">
        <v>0</v>
      </c>
      <c r="M21" s="228">
        <v>0</v>
      </c>
      <c r="N21" s="228">
        <v>0</v>
      </c>
      <c r="O21" s="228">
        <v>0</v>
      </c>
      <c r="P21" s="228">
        <v>0</v>
      </c>
      <c r="Q21" s="228">
        <v>0</v>
      </c>
      <c r="R21" s="228">
        <v>0</v>
      </c>
      <c r="S21" s="228">
        <v>0</v>
      </c>
      <c r="T21" s="253">
        <v>0</v>
      </c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</row>
    <row r="22" spans="2:42" x14ac:dyDescent="0.15">
      <c r="B22" s="159"/>
      <c r="C22" s="144">
        <v>3</v>
      </c>
      <c r="D22" s="160"/>
      <c r="E22" s="131">
        <v>819</v>
      </c>
      <c r="F22" s="131">
        <v>924</v>
      </c>
      <c r="G22" s="131">
        <v>869.14174757281558</v>
      </c>
      <c r="H22" s="131">
        <v>1371.3</v>
      </c>
      <c r="I22" s="131">
        <v>556.5</v>
      </c>
      <c r="J22" s="131">
        <v>556.5</v>
      </c>
      <c r="K22" s="131">
        <v>556.5</v>
      </c>
      <c r="L22" s="131">
        <v>4346.3</v>
      </c>
      <c r="M22" s="131">
        <v>782.25</v>
      </c>
      <c r="N22" s="131">
        <v>924</v>
      </c>
      <c r="O22" s="131">
        <v>856.66229814770861</v>
      </c>
      <c r="P22" s="131">
        <v>9214.7000000000007</v>
      </c>
      <c r="Q22" s="131">
        <v>840</v>
      </c>
      <c r="R22" s="131">
        <v>945</v>
      </c>
      <c r="S22" s="131">
        <v>887.56795497185738</v>
      </c>
      <c r="T22" s="296">
        <v>3577.8</v>
      </c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</row>
    <row r="23" spans="2:42" x14ac:dyDescent="0.15">
      <c r="B23" s="159"/>
      <c r="C23" s="144">
        <v>4</v>
      </c>
      <c r="D23" s="160"/>
      <c r="E23" s="131">
        <v>950.4</v>
      </c>
      <c r="F23" s="131">
        <v>950.4</v>
      </c>
      <c r="G23" s="131">
        <v>950.4</v>
      </c>
      <c r="H23" s="131">
        <v>2346.3000000000002</v>
      </c>
      <c r="I23" s="131">
        <v>572.4</v>
      </c>
      <c r="J23" s="131">
        <v>680.4</v>
      </c>
      <c r="K23" s="131">
        <v>615.79153846153849</v>
      </c>
      <c r="L23" s="131">
        <v>5192.2</v>
      </c>
      <c r="M23" s="131">
        <v>918</v>
      </c>
      <c r="N23" s="131">
        <v>1026</v>
      </c>
      <c r="O23" s="131">
        <v>960.98343458290049</v>
      </c>
      <c r="P23" s="131">
        <v>11110.2</v>
      </c>
      <c r="Q23" s="131">
        <v>864</v>
      </c>
      <c r="R23" s="131">
        <v>1026</v>
      </c>
      <c r="S23" s="131">
        <v>955.84440670851541</v>
      </c>
      <c r="T23" s="296">
        <v>6085.1</v>
      </c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</row>
    <row r="24" spans="2:42" x14ac:dyDescent="0.15">
      <c r="B24" s="150"/>
      <c r="C24" s="154">
        <v>5</v>
      </c>
      <c r="D24" s="166"/>
      <c r="E24" s="129">
        <v>918</v>
      </c>
      <c r="F24" s="129">
        <v>1026</v>
      </c>
      <c r="G24" s="129">
        <v>975.0468994530919</v>
      </c>
      <c r="H24" s="129">
        <v>2654.5</v>
      </c>
      <c r="I24" s="129">
        <v>648</v>
      </c>
      <c r="J24" s="129">
        <v>648</v>
      </c>
      <c r="K24" s="129">
        <v>648</v>
      </c>
      <c r="L24" s="129">
        <v>5380.1</v>
      </c>
      <c r="M24" s="129">
        <v>918</v>
      </c>
      <c r="N24" s="129">
        <v>1080</v>
      </c>
      <c r="O24" s="129">
        <v>1012.7499475341028</v>
      </c>
      <c r="P24" s="129">
        <v>8906.2999999999993</v>
      </c>
      <c r="Q24" s="129">
        <v>882.36</v>
      </c>
      <c r="R24" s="129">
        <v>1058.4000000000001</v>
      </c>
      <c r="S24" s="129">
        <v>981.9514484655723</v>
      </c>
      <c r="T24" s="297">
        <v>4493.1000000000004</v>
      </c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</row>
    <row r="25" spans="2:42" ht="13.5" customHeight="1" x14ac:dyDescent="0.15">
      <c r="B25" s="159"/>
      <c r="C25" s="614" t="s">
        <v>90</v>
      </c>
      <c r="D25" s="615"/>
      <c r="E25" s="785" t="s">
        <v>441</v>
      </c>
      <c r="F25" s="786"/>
      <c r="G25" s="786"/>
      <c r="H25" s="787"/>
      <c r="I25" s="785" t="s">
        <v>229</v>
      </c>
      <c r="J25" s="786"/>
      <c r="K25" s="786"/>
      <c r="L25" s="787"/>
      <c r="M25" s="785" t="s">
        <v>442</v>
      </c>
      <c r="N25" s="786"/>
      <c r="O25" s="786"/>
      <c r="P25" s="787"/>
      <c r="Q25" s="159"/>
      <c r="R25" s="135"/>
      <c r="S25" s="135"/>
      <c r="T25" s="135"/>
      <c r="V25" s="183"/>
      <c r="W25" s="183"/>
      <c r="X25" s="183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</row>
    <row r="26" spans="2:42" x14ac:dyDescent="0.15">
      <c r="B26" s="150" t="s">
        <v>440</v>
      </c>
      <c r="C26" s="151"/>
      <c r="D26" s="151"/>
      <c r="E26" s="272" t="s">
        <v>140</v>
      </c>
      <c r="F26" s="272" t="s">
        <v>98</v>
      </c>
      <c r="G26" s="272" t="s">
        <v>175</v>
      </c>
      <c r="H26" s="272" t="s">
        <v>100</v>
      </c>
      <c r="I26" s="141" t="s">
        <v>140</v>
      </c>
      <c r="J26" s="272" t="s">
        <v>98</v>
      </c>
      <c r="K26" s="143" t="s">
        <v>175</v>
      </c>
      <c r="L26" s="272" t="s">
        <v>100</v>
      </c>
      <c r="M26" s="141" t="s">
        <v>140</v>
      </c>
      <c r="N26" s="272" t="s">
        <v>98</v>
      </c>
      <c r="O26" s="143" t="s">
        <v>175</v>
      </c>
      <c r="P26" s="272" t="s">
        <v>100</v>
      </c>
      <c r="Q26" s="159"/>
      <c r="R26" s="135"/>
      <c r="S26" s="135"/>
      <c r="T26" s="135"/>
      <c r="U26" s="135"/>
      <c r="V26" s="135"/>
      <c r="W26" s="569"/>
      <c r="X26" s="569"/>
      <c r="Y26" s="784"/>
      <c r="Z26" s="784"/>
      <c r="AA26" s="784"/>
      <c r="AB26" s="784"/>
      <c r="AC26" s="784"/>
      <c r="AD26" s="784"/>
      <c r="AE26" s="784"/>
      <c r="AF26" s="784"/>
      <c r="AG26" s="784"/>
      <c r="AH26" s="784"/>
      <c r="AI26" s="784"/>
      <c r="AJ26" s="784"/>
      <c r="AK26" s="135"/>
      <c r="AL26" s="135"/>
      <c r="AM26" s="135"/>
      <c r="AN26" s="135"/>
      <c r="AO26" s="135"/>
      <c r="AP26" s="135"/>
    </row>
    <row r="27" spans="2:42" x14ac:dyDescent="0.15">
      <c r="B27" s="189" t="s">
        <v>388</v>
      </c>
      <c r="C27" s="199">
        <v>22</v>
      </c>
      <c r="D27" s="207" t="s">
        <v>389</v>
      </c>
      <c r="E27" s="157">
        <v>357</v>
      </c>
      <c r="F27" s="157">
        <v>609</v>
      </c>
      <c r="G27" s="157">
        <v>437</v>
      </c>
      <c r="H27" s="157">
        <v>142431</v>
      </c>
      <c r="I27" s="291">
        <v>767</v>
      </c>
      <c r="J27" s="291">
        <v>945</v>
      </c>
      <c r="K27" s="291">
        <v>831</v>
      </c>
      <c r="L27" s="157">
        <v>4984</v>
      </c>
      <c r="M27" s="149" t="s">
        <v>269</v>
      </c>
      <c r="N27" s="149" t="s">
        <v>269</v>
      </c>
      <c r="O27" s="149" t="s">
        <v>269</v>
      </c>
      <c r="P27" s="156">
        <v>60258</v>
      </c>
      <c r="Q27" s="159"/>
      <c r="R27" s="135"/>
      <c r="S27" s="135"/>
      <c r="T27" s="135"/>
      <c r="U27" s="135"/>
      <c r="V27" s="135"/>
      <c r="W27" s="135"/>
      <c r="X27" s="135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35"/>
      <c r="AL27" s="135"/>
      <c r="AM27" s="135"/>
      <c r="AN27" s="135"/>
      <c r="AO27" s="135"/>
      <c r="AP27" s="135"/>
    </row>
    <row r="28" spans="2:42" ht="13.5" x14ac:dyDescent="0.15">
      <c r="B28" s="213"/>
      <c r="C28" s="192">
        <v>23</v>
      </c>
      <c r="D28" s="210"/>
      <c r="E28" s="310">
        <v>410.55</v>
      </c>
      <c r="F28" s="310">
        <v>630</v>
      </c>
      <c r="G28" s="310">
        <v>522.7062229031726</v>
      </c>
      <c r="H28" s="310">
        <v>84152.200000000012</v>
      </c>
      <c r="I28" s="310">
        <v>787.5</v>
      </c>
      <c r="J28" s="310">
        <v>882</v>
      </c>
      <c r="K28" s="310">
        <v>835.51726726726724</v>
      </c>
      <c r="L28" s="310">
        <v>1050.9000000000001</v>
      </c>
      <c r="M28" s="622" t="s">
        <v>269</v>
      </c>
      <c r="N28" s="622" t="s">
        <v>269</v>
      </c>
      <c r="O28" s="622" t="s">
        <v>269</v>
      </c>
      <c r="P28" s="688">
        <v>143559.5</v>
      </c>
      <c r="Q28" s="159"/>
      <c r="R28" s="135"/>
      <c r="S28" s="183"/>
      <c r="T28" s="183"/>
      <c r="U28" s="183"/>
      <c r="V28" s="183"/>
      <c r="W28" s="183"/>
      <c r="X28" s="183"/>
      <c r="Y28" s="183"/>
      <c r="Z28" s="183"/>
      <c r="AA28" s="135"/>
      <c r="AB28" s="135"/>
      <c r="AC28" s="139"/>
      <c r="AD28" s="139"/>
      <c r="AE28" s="139"/>
      <c r="AF28" s="135"/>
      <c r="AG28" s="144"/>
      <c r="AH28" s="144"/>
      <c r="AI28" s="144"/>
      <c r="AJ28" s="135"/>
      <c r="AK28" s="135"/>
      <c r="AL28" s="135"/>
      <c r="AM28" s="135"/>
      <c r="AN28" s="135"/>
      <c r="AO28" s="135"/>
      <c r="AP28" s="135"/>
    </row>
    <row r="29" spans="2:42" ht="13.5" x14ac:dyDescent="0.15">
      <c r="B29" s="213"/>
      <c r="C29" s="192">
        <v>24</v>
      </c>
      <c r="D29" s="210"/>
      <c r="E29" s="164">
        <v>399</v>
      </c>
      <c r="F29" s="164">
        <v>519.75</v>
      </c>
      <c r="G29" s="164">
        <v>438.49435836113872</v>
      </c>
      <c r="H29" s="164">
        <v>183040.8</v>
      </c>
      <c r="I29" s="164">
        <v>787.5</v>
      </c>
      <c r="J29" s="164">
        <v>945</v>
      </c>
      <c r="K29" s="164">
        <v>772.90564521529484</v>
      </c>
      <c r="L29" s="164">
        <v>3206.9999999999995</v>
      </c>
      <c r="M29" s="622" t="s">
        <v>269</v>
      </c>
      <c r="N29" s="622" t="s">
        <v>269</v>
      </c>
      <c r="O29" s="622" t="s">
        <v>269</v>
      </c>
      <c r="P29" s="165">
        <v>162003.6</v>
      </c>
      <c r="Q29" s="159"/>
      <c r="R29" s="135"/>
      <c r="S29" s="183"/>
      <c r="T29" s="183"/>
      <c r="U29" s="183"/>
      <c r="V29" s="183"/>
      <c r="W29" s="183"/>
      <c r="X29" s="183"/>
      <c r="Y29" s="183"/>
      <c r="Z29" s="183"/>
      <c r="AA29" s="135"/>
      <c r="AB29" s="135"/>
      <c r="AC29" s="139"/>
      <c r="AD29" s="139"/>
      <c r="AE29" s="139"/>
      <c r="AF29" s="135"/>
      <c r="AG29" s="144"/>
      <c r="AH29" s="144"/>
      <c r="AI29" s="144"/>
      <c r="AJ29" s="135"/>
      <c r="AK29" s="135"/>
      <c r="AL29" s="135"/>
      <c r="AM29" s="135"/>
      <c r="AN29" s="135"/>
      <c r="AO29" s="135"/>
      <c r="AP29" s="135"/>
    </row>
    <row r="30" spans="2:42" ht="13.5" x14ac:dyDescent="0.15">
      <c r="B30" s="201"/>
      <c r="C30" s="204">
        <v>25</v>
      </c>
      <c r="D30" s="212"/>
      <c r="E30" s="180">
        <v>367.5</v>
      </c>
      <c r="F30" s="180">
        <v>662.55000000000007</v>
      </c>
      <c r="G30" s="295">
        <v>502.50986456992098</v>
      </c>
      <c r="H30" s="170">
        <v>324046.49999999994</v>
      </c>
      <c r="I30" s="129">
        <v>808.5</v>
      </c>
      <c r="J30" s="129">
        <v>840</v>
      </c>
      <c r="K30" s="129">
        <v>833.66154562383622</v>
      </c>
      <c r="L30" s="129">
        <v>2596.7999999999993</v>
      </c>
      <c r="M30" s="256">
        <v>0</v>
      </c>
      <c r="N30" s="256">
        <v>0</v>
      </c>
      <c r="O30" s="256">
        <v>0</v>
      </c>
      <c r="P30" s="297">
        <v>91108.5</v>
      </c>
      <c r="Q30" s="135"/>
      <c r="R30" s="135"/>
      <c r="S30" s="183"/>
      <c r="T30" s="183"/>
      <c r="U30" s="183"/>
      <c r="V30" s="183"/>
      <c r="W30" s="183"/>
      <c r="X30" s="183"/>
      <c r="Y30" s="183"/>
      <c r="Z30" s="183"/>
      <c r="AA30" s="135"/>
      <c r="AB30" s="135"/>
      <c r="AC30" s="139"/>
      <c r="AD30" s="139"/>
      <c r="AE30" s="139"/>
      <c r="AF30" s="135"/>
      <c r="AG30" s="144"/>
      <c r="AH30" s="144"/>
      <c r="AI30" s="144"/>
      <c r="AJ30" s="135"/>
      <c r="AK30" s="135"/>
      <c r="AL30" s="135"/>
      <c r="AM30" s="135"/>
      <c r="AN30" s="135"/>
      <c r="AO30" s="135"/>
      <c r="AP30" s="135"/>
    </row>
    <row r="31" spans="2:42" x14ac:dyDescent="0.15">
      <c r="B31" s="159"/>
      <c r="C31" s="144">
        <v>5</v>
      </c>
      <c r="D31" s="160"/>
      <c r="E31" s="179">
        <v>446.25</v>
      </c>
      <c r="F31" s="179">
        <v>546</v>
      </c>
      <c r="G31" s="179">
        <v>489.63877928110713</v>
      </c>
      <c r="H31" s="161">
        <v>28585.9</v>
      </c>
      <c r="I31" s="131">
        <v>808.5</v>
      </c>
      <c r="J31" s="131">
        <v>808.5</v>
      </c>
      <c r="K31" s="131">
        <v>808.5</v>
      </c>
      <c r="L31" s="131">
        <v>48.7</v>
      </c>
      <c r="M31" s="228">
        <v>0</v>
      </c>
      <c r="N31" s="228">
        <v>0</v>
      </c>
      <c r="O31" s="228">
        <v>0</v>
      </c>
      <c r="P31" s="296">
        <v>3983.8</v>
      </c>
      <c r="Q31" s="135"/>
      <c r="R31" s="135"/>
      <c r="S31" s="135"/>
      <c r="T31" s="135"/>
      <c r="V31" s="135"/>
      <c r="W31" s="144"/>
      <c r="X31" s="135"/>
      <c r="Y31" s="139"/>
      <c r="Z31" s="139"/>
      <c r="AA31" s="139"/>
      <c r="AB31" s="135"/>
      <c r="AC31" s="262"/>
      <c r="AD31" s="262"/>
      <c r="AE31" s="262"/>
      <c r="AF31" s="262"/>
      <c r="AG31" s="254"/>
      <c r="AH31" s="254"/>
      <c r="AI31" s="254"/>
      <c r="AJ31" s="262"/>
      <c r="AK31" s="135"/>
      <c r="AL31" s="135"/>
      <c r="AM31" s="135"/>
      <c r="AN31" s="135"/>
      <c r="AO31" s="135"/>
      <c r="AP31" s="135"/>
    </row>
    <row r="32" spans="2:42" x14ac:dyDescent="0.15">
      <c r="B32" s="159"/>
      <c r="C32" s="144">
        <v>6</v>
      </c>
      <c r="D32" s="160"/>
      <c r="E32" s="179">
        <v>519.75</v>
      </c>
      <c r="F32" s="179">
        <v>519.75</v>
      </c>
      <c r="G32" s="179">
        <v>519.75</v>
      </c>
      <c r="H32" s="161">
        <v>26063.1</v>
      </c>
      <c r="I32" s="131">
        <v>840</v>
      </c>
      <c r="J32" s="131">
        <v>840</v>
      </c>
      <c r="K32" s="131">
        <v>839.99999999999989</v>
      </c>
      <c r="L32" s="131">
        <v>499.3</v>
      </c>
      <c r="M32" s="228">
        <v>0</v>
      </c>
      <c r="N32" s="228">
        <v>0</v>
      </c>
      <c r="O32" s="228">
        <v>0</v>
      </c>
      <c r="P32" s="296">
        <v>3324.5</v>
      </c>
      <c r="Q32" s="135"/>
      <c r="R32" s="135"/>
      <c r="S32" s="135"/>
      <c r="T32" s="135"/>
      <c r="V32" s="135"/>
      <c r="W32" s="144"/>
      <c r="X32" s="135"/>
      <c r="Y32" s="139"/>
      <c r="Z32" s="139"/>
      <c r="AA32" s="139"/>
      <c r="AB32" s="135"/>
      <c r="AC32" s="262"/>
      <c r="AD32" s="262"/>
      <c r="AE32" s="262"/>
      <c r="AF32" s="262"/>
      <c r="AG32" s="254"/>
      <c r="AH32" s="254"/>
      <c r="AI32" s="254"/>
      <c r="AJ32" s="262"/>
      <c r="AK32" s="135"/>
      <c r="AL32" s="135"/>
      <c r="AM32" s="135"/>
      <c r="AN32" s="135"/>
      <c r="AO32" s="135"/>
      <c r="AP32" s="135"/>
    </row>
    <row r="33" spans="2:42" x14ac:dyDescent="0.15">
      <c r="B33" s="159"/>
      <c r="C33" s="144">
        <v>7</v>
      </c>
      <c r="D33" s="160"/>
      <c r="E33" s="179">
        <v>504</v>
      </c>
      <c r="F33" s="179">
        <v>655.20000000000005</v>
      </c>
      <c r="G33" s="179">
        <v>558.57939159215266</v>
      </c>
      <c r="H33" s="161">
        <v>53645.1</v>
      </c>
      <c r="I33" s="228">
        <v>0</v>
      </c>
      <c r="J33" s="228">
        <v>0</v>
      </c>
      <c r="K33" s="228">
        <v>0</v>
      </c>
      <c r="L33" s="131">
        <v>479.3</v>
      </c>
      <c r="M33" s="228">
        <v>0</v>
      </c>
      <c r="N33" s="228">
        <v>0</v>
      </c>
      <c r="O33" s="228">
        <v>0</v>
      </c>
      <c r="P33" s="296">
        <v>5143.8</v>
      </c>
      <c r="Q33" s="135"/>
      <c r="R33" s="135"/>
      <c r="S33" s="135"/>
      <c r="T33" s="135"/>
      <c r="V33" s="135"/>
      <c r="W33" s="144"/>
      <c r="X33" s="135"/>
      <c r="Y33" s="139"/>
      <c r="Z33" s="139"/>
      <c r="AA33" s="139"/>
      <c r="AB33" s="135"/>
      <c r="AC33" s="262"/>
      <c r="AD33" s="262"/>
      <c r="AE33" s="262"/>
      <c r="AF33" s="262"/>
      <c r="AG33" s="254"/>
      <c r="AH33" s="254"/>
      <c r="AI33" s="254"/>
      <c r="AJ33" s="262"/>
      <c r="AK33" s="135"/>
      <c r="AL33" s="135"/>
      <c r="AM33" s="135"/>
      <c r="AN33" s="135"/>
      <c r="AO33" s="135"/>
      <c r="AP33" s="135"/>
    </row>
    <row r="34" spans="2:42" x14ac:dyDescent="0.15">
      <c r="B34" s="159"/>
      <c r="C34" s="144">
        <v>8</v>
      </c>
      <c r="D34" s="160"/>
      <c r="E34" s="179">
        <v>509.25</v>
      </c>
      <c r="F34" s="179">
        <v>662.55000000000007</v>
      </c>
      <c r="G34" s="179">
        <v>564.43495809711624</v>
      </c>
      <c r="H34" s="161">
        <v>7313.5</v>
      </c>
      <c r="I34" s="131">
        <v>840</v>
      </c>
      <c r="J34" s="131">
        <v>840</v>
      </c>
      <c r="K34" s="131">
        <v>839.99999999999989</v>
      </c>
      <c r="L34" s="131">
        <v>370.4</v>
      </c>
      <c r="M34" s="228">
        <v>0</v>
      </c>
      <c r="N34" s="228">
        <v>0</v>
      </c>
      <c r="O34" s="228">
        <v>0</v>
      </c>
      <c r="P34" s="296">
        <v>3224.2</v>
      </c>
      <c r="Q34" s="135"/>
      <c r="R34" s="135"/>
      <c r="S34" s="135"/>
      <c r="T34" s="135"/>
      <c r="V34" s="135"/>
      <c r="W34" s="144"/>
      <c r="X34" s="135"/>
      <c r="Y34" s="139"/>
      <c r="Z34" s="139"/>
      <c r="AA34" s="139"/>
      <c r="AB34" s="135"/>
      <c r="AC34" s="262"/>
      <c r="AD34" s="262"/>
      <c r="AE34" s="262"/>
      <c r="AF34" s="262"/>
      <c r="AG34" s="254"/>
      <c r="AH34" s="254"/>
      <c r="AI34" s="254"/>
      <c r="AJ34" s="262"/>
      <c r="AK34" s="135"/>
      <c r="AL34" s="135"/>
      <c r="AM34" s="135"/>
      <c r="AN34" s="135"/>
      <c r="AO34" s="135"/>
      <c r="AP34" s="135"/>
    </row>
    <row r="35" spans="2:42" x14ac:dyDescent="0.15">
      <c r="B35" s="159"/>
      <c r="C35" s="144">
        <v>9</v>
      </c>
      <c r="D35" s="160"/>
      <c r="E35" s="179">
        <v>493.5</v>
      </c>
      <c r="F35" s="179">
        <v>626.85</v>
      </c>
      <c r="G35" s="179">
        <v>540.42336514087492</v>
      </c>
      <c r="H35" s="161">
        <v>28217.3</v>
      </c>
      <c r="I35" s="228">
        <v>0</v>
      </c>
      <c r="J35" s="228">
        <v>0</v>
      </c>
      <c r="K35" s="228">
        <v>0</v>
      </c>
      <c r="L35" s="131">
        <v>372.8</v>
      </c>
      <c r="M35" s="228">
        <v>0</v>
      </c>
      <c r="N35" s="228">
        <v>0</v>
      </c>
      <c r="O35" s="228">
        <v>0</v>
      </c>
      <c r="P35" s="296">
        <v>5078.2</v>
      </c>
      <c r="Q35" s="135"/>
      <c r="R35" s="135"/>
      <c r="S35" s="135"/>
      <c r="T35" s="135"/>
      <c r="V35" s="135"/>
      <c r="W35" s="144"/>
      <c r="X35" s="135"/>
      <c r="Y35" s="139"/>
      <c r="Z35" s="139"/>
      <c r="AA35" s="139"/>
      <c r="AB35" s="135"/>
      <c r="AC35" s="262"/>
      <c r="AD35" s="262"/>
      <c r="AE35" s="262"/>
      <c r="AF35" s="262"/>
      <c r="AG35" s="254"/>
      <c r="AH35" s="254"/>
      <c r="AI35" s="254"/>
      <c r="AJ35" s="262"/>
      <c r="AK35" s="135"/>
      <c r="AL35" s="135"/>
      <c r="AM35" s="135"/>
      <c r="AN35" s="135"/>
      <c r="AO35" s="135"/>
      <c r="AP35" s="135"/>
    </row>
    <row r="36" spans="2:42" x14ac:dyDescent="0.15">
      <c r="B36" s="159"/>
      <c r="C36" s="144">
        <v>10</v>
      </c>
      <c r="D36" s="160"/>
      <c r="E36" s="179">
        <v>514.5</v>
      </c>
      <c r="F36" s="179">
        <v>619.5</v>
      </c>
      <c r="G36" s="179">
        <v>551.60287111531807</v>
      </c>
      <c r="H36" s="161">
        <v>14648.4</v>
      </c>
      <c r="I36" s="131">
        <v>840</v>
      </c>
      <c r="J36" s="131">
        <v>840</v>
      </c>
      <c r="K36" s="131">
        <v>840</v>
      </c>
      <c r="L36" s="131">
        <v>291.60000000000002</v>
      </c>
      <c r="M36" s="228">
        <v>0</v>
      </c>
      <c r="N36" s="228">
        <v>0</v>
      </c>
      <c r="O36" s="228">
        <v>0</v>
      </c>
      <c r="P36" s="296">
        <v>5951.1</v>
      </c>
      <c r="Q36" s="135"/>
      <c r="R36" s="135"/>
      <c r="S36" s="135"/>
      <c r="T36" s="135"/>
      <c r="V36" s="135"/>
      <c r="W36" s="144"/>
      <c r="X36" s="135"/>
      <c r="Y36" s="139"/>
      <c r="Z36" s="139"/>
      <c r="AA36" s="139"/>
      <c r="AB36" s="135"/>
      <c r="AC36" s="262"/>
      <c r="AD36" s="262"/>
      <c r="AE36" s="262"/>
      <c r="AF36" s="262"/>
      <c r="AG36" s="254"/>
      <c r="AH36" s="254"/>
      <c r="AI36" s="254"/>
      <c r="AJ36" s="262"/>
      <c r="AK36" s="135"/>
      <c r="AL36" s="135"/>
      <c r="AM36" s="135"/>
      <c r="AN36" s="135"/>
      <c r="AO36" s="135"/>
      <c r="AP36" s="135"/>
    </row>
    <row r="37" spans="2:42" x14ac:dyDescent="0.15">
      <c r="B37" s="159"/>
      <c r="C37" s="144">
        <v>11</v>
      </c>
      <c r="D37" s="160"/>
      <c r="E37" s="179">
        <v>527.1</v>
      </c>
      <c r="F37" s="179">
        <v>619.5</v>
      </c>
      <c r="G37" s="179">
        <v>570.17619645378932</v>
      </c>
      <c r="H37" s="161">
        <v>16297.8</v>
      </c>
      <c r="I37" s="228">
        <v>0</v>
      </c>
      <c r="J37" s="228">
        <v>0</v>
      </c>
      <c r="K37" s="228">
        <v>0</v>
      </c>
      <c r="L37" s="131">
        <v>172.2</v>
      </c>
      <c r="M37" s="228">
        <v>0</v>
      </c>
      <c r="N37" s="228">
        <v>0</v>
      </c>
      <c r="O37" s="228">
        <v>0</v>
      </c>
      <c r="P37" s="296">
        <v>4801.6000000000004</v>
      </c>
      <c r="Q37" s="135"/>
      <c r="R37" s="135"/>
      <c r="S37" s="135"/>
      <c r="T37" s="135"/>
      <c r="V37" s="135"/>
      <c r="W37" s="144"/>
      <c r="X37" s="135"/>
      <c r="Y37" s="139"/>
      <c r="Z37" s="139"/>
      <c r="AA37" s="139"/>
      <c r="AB37" s="135"/>
      <c r="AC37" s="262"/>
      <c r="AD37" s="262"/>
      <c r="AE37" s="262"/>
      <c r="AF37" s="262"/>
      <c r="AG37" s="254"/>
      <c r="AH37" s="254"/>
      <c r="AI37" s="254"/>
      <c r="AJ37" s="262"/>
      <c r="AK37" s="135"/>
      <c r="AL37" s="135"/>
      <c r="AM37" s="135"/>
      <c r="AN37" s="135"/>
      <c r="AO37" s="135"/>
      <c r="AP37" s="135"/>
    </row>
    <row r="38" spans="2:42" x14ac:dyDescent="0.15">
      <c r="B38" s="159"/>
      <c r="C38" s="144">
        <v>12</v>
      </c>
      <c r="D38" s="160"/>
      <c r="E38" s="179">
        <v>546</v>
      </c>
      <c r="F38" s="179">
        <v>639.45000000000005</v>
      </c>
      <c r="G38" s="179">
        <v>575.59560931273154</v>
      </c>
      <c r="H38" s="161">
        <v>11292.9</v>
      </c>
      <c r="I38" s="228">
        <v>0</v>
      </c>
      <c r="J38" s="228">
        <v>0</v>
      </c>
      <c r="K38" s="228">
        <v>0</v>
      </c>
      <c r="L38" s="131">
        <v>64.7</v>
      </c>
      <c r="M38" s="228">
        <v>0</v>
      </c>
      <c r="N38" s="228">
        <v>0</v>
      </c>
      <c r="O38" s="228">
        <v>0</v>
      </c>
      <c r="P38" s="296">
        <v>4959.5</v>
      </c>
      <c r="Q38" s="135"/>
      <c r="R38" s="135"/>
      <c r="S38" s="135"/>
      <c r="T38" s="135"/>
      <c r="V38" s="135"/>
      <c r="W38" s="144"/>
      <c r="X38" s="135"/>
      <c r="Y38" s="139"/>
      <c r="Z38" s="139"/>
      <c r="AA38" s="139"/>
      <c r="AB38" s="135"/>
      <c r="AC38" s="262"/>
      <c r="AD38" s="262"/>
      <c r="AE38" s="262"/>
      <c r="AF38" s="262"/>
      <c r="AG38" s="254"/>
      <c r="AH38" s="254"/>
      <c r="AI38" s="254"/>
      <c r="AJ38" s="262"/>
      <c r="AK38" s="135"/>
      <c r="AL38" s="135"/>
      <c r="AM38" s="135"/>
      <c r="AN38" s="135"/>
      <c r="AO38" s="135"/>
      <c r="AP38" s="135"/>
    </row>
    <row r="39" spans="2:42" x14ac:dyDescent="0.15">
      <c r="B39" s="159" t="s">
        <v>390</v>
      </c>
      <c r="C39" s="144">
        <v>1</v>
      </c>
      <c r="D39" s="160" t="s">
        <v>391</v>
      </c>
      <c r="E39" s="179">
        <v>535.5</v>
      </c>
      <c r="F39" s="179">
        <v>609</v>
      </c>
      <c r="G39" s="179">
        <v>577.71896263669498</v>
      </c>
      <c r="H39" s="161">
        <v>30753.200000000001</v>
      </c>
      <c r="I39" s="228">
        <v>0</v>
      </c>
      <c r="J39" s="228">
        <v>0</v>
      </c>
      <c r="K39" s="228">
        <v>0</v>
      </c>
      <c r="L39" s="131">
        <v>36.4</v>
      </c>
      <c r="M39" s="228">
        <v>0</v>
      </c>
      <c r="N39" s="228">
        <v>0</v>
      </c>
      <c r="O39" s="228">
        <v>0</v>
      </c>
      <c r="P39" s="296">
        <v>5655.2</v>
      </c>
      <c r="Q39" s="135"/>
      <c r="R39" s="135"/>
      <c r="S39" s="135"/>
      <c r="T39" s="135"/>
      <c r="V39" s="135"/>
      <c r="W39" s="144"/>
      <c r="X39" s="135"/>
      <c r="Y39" s="139"/>
      <c r="Z39" s="139"/>
      <c r="AA39" s="139"/>
      <c r="AB39" s="135"/>
      <c r="AC39" s="262"/>
      <c r="AD39" s="262"/>
      <c r="AE39" s="262"/>
      <c r="AF39" s="262"/>
      <c r="AG39" s="254"/>
      <c r="AH39" s="254"/>
      <c r="AI39" s="254"/>
      <c r="AJ39" s="262"/>
      <c r="AK39" s="135"/>
      <c r="AL39" s="135"/>
      <c r="AM39" s="135"/>
      <c r="AN39" s="135"/>
      <c r="AO39" s="135"/>
      <c r="AP39" s="135"/>
    </row>
    <row r="40" spans="2:42" x14ac:dyDescent="0.15">
      <c r="B40" s="159"/>
      <c r="C40" s="144">
        <v>2</v>
      </c>
      <c r="D40" s="160"/>
      <c r="E40" s="228">
        <v>0</v>
      </c>
      <c r="F40" s="228">
        <v>0</v>
      </c>
      <c r="G40" s="228">
        <v>0</v>
      </c>
      <c r="H40" s="228">
        <v>0</v>
      </c>
      <c r="I40" s="228">
        <v>0</v>
      </c>
      <c r="J40" s="228">
        <v>0</v>
      </c>
      <c r="K40" s="228">
        <v>0</v>
      </c>
      <c r="L40" s="228">
        <v>0</v>
      </c>
      <c r="M40" s="228">
        <v>0</v>
      </c>
      <c r="N40" s="228">
        <v>0</v>
      </c>
      <c r="O40" s="228">
        <v>0</v>
      </c>
      <c r="P40" s="228">
        <v>0</v>
      </c>
      <c r="Q40" s="135"/>
      <c r="R40" s="135"/>
      <c r="S40" s="135"/>
      <c r="T40" s="135"/>
      <c r="V40" s="135"/>
      <c r="W40" s="144"/>
      <c r="X40" s="135"/>
      <c r="Y40" s="139"/>
      <c r="Z40" s="139"/>
      <c r="AA40" s="139"/>
      <c r="AB40" s="135"/>
      <c r="AC40" s="262"/>
      <c r="AD40" s="262"/>
      <c r="AE40" s="262"/>
      <c r="AF40" s="262"/>
      <c r="AG40" s="254"/>
      <c r="AH40" s="254"/>
      <c r="AI40" s="254"/>
      <c r="AJ40" s="262"/>
      <c r="AK40" s="135"/>
      <c r="AL40" s="135"/>
      <c r="AM40" s="135"/>
      <c r="AN40" s="135"/>
      <c r="AO40" s="135"/>
      <c r="AP40" s="135"/>
    </row>
    <row r="41" spans="2:42" x14ac:dyDescent="0.15">
      <c r="B41" s="159"/>
      <c r="C41" s="144">
        <v>3</v>
      </c>
      <c r="D41" s="160"/>
      <c r="E41" s="131">
        <v>546</v>
      </c>
      <c r="F41" s="131">
        <v>619.5</v>
      </c>
      <c r="G41" s="131">
        <v>576.9579558079248</v>
      </c>
      <c r="H41" s="131">
        <v>25087.4</v>
      </c>
      <c r="I41" s="228">
        <v>0</v>
      </c>
      <c r="J41" s="228">
        <v>0</v>
      </c>
      <c r="K41" s="228">
        <v>0</v>
      </c>
      <c r="L41" s="131">
        <v>133.80000000000001</v>
      </c>
      <c r="M41" s="228">
        <v>0</v>
      </c>
      <c r="N41" s="228">
        <v>0</v>
      </c>
      <c r="O41" s="228">
        <v>0</v>
      </c>
      <c r="P41" s="296">
        <v>6664.7</v>
      </c>
      <c r="Q41" s="135"/>
      <c r="R41" s="135"/>
      <c r="S41" s="135"/>
      <c r="T41" s="135"/>
      <c r="V41" s="135"/>
      <c r="W41" s="144"/>
      <c r="X41" s="135"/>
      <c r="Y41" s="139"/>
      <c r="Z41" s="139"/>
      <c r="AA41" s="139"/>
      <c r="AB41" s="135"/>
      <c r="AC41" s="262"/>
      <c r="AD41" s="262"/>
      <c r="AE41" s="262"/>
      <c r="AF41" s="262"/>
      <c r="AG41" s="254"/>
      <c r="AH41" s="254"/>
      <c r="AI41" s="254"/>
      <c r="AJ41" s="262"/>
      <c r="AK41" s="135"/>
      <c r="AL41" s="135"/>
      <c r="AM41" s="135"/>
      <c r="AN41" s="135"/>
      <c r="AO41" s="135"/>
      <c r="AP41" s="135"/>
    </row>
    <row r="42" spans="2:42" x14ac:dyDescent="0.15">
      <c r="B42" s="159"/>
      <c r="C42" s="144">
        <v>4</v>
      </c>
      <c r="D42" s="160"/>
      <c r="E42" s="131">
        <v>583.20000000000005</v>
      </c>
      <c r="F42" s="131">
        <v>702</v>
      </c>
      <c r="G42" s="131">
        <v>642.16184403614602</v>
      </c>
      <c r="H42" s="131">
        <v>19238.900000000001</v>
      </c>
      <c r="I42" s="228">
        <v>0</v>
      </c>
      <c r="J42" s="228">
        <v>0</v>
      </c>
      <c r="K42" s="228">
        <v>0</v>
      </c>
      <c r="L42" s="131">
        <v>58.1</v>
      </c>
      <c r="M42" s="228">
        <v>0</v>
      </c>
      <c r="N42" s="228">
        <v>0</v>
      </c>
      <c r="O42" s="228">
        <v>0</v>
      </c>
      <c r="P42" s="296">
        <v>6826</v>
      </c>
      <c r="Q42" s="135"/>
      <c r="R42" s="135"/>
      <c r="S42" s="135"/>
      <c r="T42" s="135"/>
      <c r="V42" s="135"/>
      <c r="W42" s="144"/>
      <c r="X42" s="135"/>
      <c r="Y42" s="139"/>
      <c r="Z42" s="139"/>
      <c r="AA42" s="139"/>
      <c r="AB42" s="135"/>
      <c r="AC42" s="262"/>
      <c r="AD42" s="262"/>
      <c r="AE42" s="262"/>
      <c r="AF42" s="262"/>
      <c r="AG42" s="254"/>
      <c r="AH42" s="254"/>
      <c r="AI42" s="254"/>
      <c r="AJ42" s="262"/>
      <c r="AK42" s="135"/>
      <c r="AL42" s="135"/>
      <c r="AM42" s="135"/>
      <c r="AN42" s="135"/>
      <c r="AO42" s="135"/>
      <c r="AP42" s="135"/>
    </row>
    <row r="43" spans="2:42" x14ac:dyDescent="0.15">
      <c r="B43" s="150"/>
      <c r="C43" s="154">
        <v>5</v>
      </c>
      <c r="D43" s="166"/>
      <c r="E43" s="129">
        <v>642.6</v>
      </c>
      <c r="F43" s="129">
        <v>837</v>
      </c>
      <c r="G43" s="129">
        <v>740.22701559247992</v>
      </c>
      <c r="H43" s="129">
        <v>38630.5</v>
      </c>
      <c r="I43" s="256">
        <v>961.2</v>
      </c>
      <c r="J43" s="256">
        <v>961.2</v>
      </c>
      <c r="K43" s="256">
        <v>961.19999999999982</v>
      </c>
      <c r="L43" s="129">
        <v>433</v>
      </c>
      <c r="M43" s="256">
        <v>0</v>
      </c>
      <c r="N43" s="256">
        <v>0</v>
      </c>
      <c r="O43" s="256">
        <v>0</v>
      </c>
      <c r="P43" s="297">
        <v>4421.3999999999996</v>
      </c>
      <c r="Q43" s="135"/>
      <c r="R43" s="135"/>
      <c r="S43" s="135"/>
      <c r="T43" s="135"/>
      <c r="V43" s="135"/>
      <c r="W43" s="144"/>
      <c r="X43" s="135"/>
      <c r="Y43" s="139"/>
      <c r="Z43" s="139"/>
      <c r="AA43" s="139"/>
      <c r="AB43" s="135"/>
      <c r="AC43" s="262"/>
      <c r="AD43" s="262"/>
      <c r="AE43" s="262"/>
      <c r="AF43" s="262"/>
      <c r="AG43" s="254"/>
      <c r="AH43" s="254"/>
      <c r="AI43" s="254"/>
      <c r="AJ43" s="262"/>
      <c r="AK43" s="135"/>
      <c r="AL43" s="135"/>
      <c r="AM43" s="135"/>
      <c r="AN43" s="135"/>
      <c r="AO43" s="135"/>
      <c r="AP43" s="135"/>
    </row>
    <row r="44" spans="2:42" s="135" customFormat="1" ht="6.75" customHeight="1" x14ac:dyDescent="0.15"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AG44" s="254"/>
      <c r="AH44" s="254"/>
      <c r="AI44" s="254"/>
    </row>
    <row r="45" spans="2:42" ht="12.75" customHeight="1" x14ac:dyDescent="0.15">
      <c r="B45" s="138" t="s">
        <v>443</v>
      </c>
      <c r="C45" s="136" t="s">
        <v>444</v>
      </c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</row>
    <row r="46" spans="2:42" ht="12.75" customHeight="1" x14ac:dyDescent="0.15">
      <c r="B46" s="181">
        <v>2</v>
      </c>
      <c r="C46" s="136" t="s">
        <v>394</v>
      </c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</row>
    <row r="47" spans="2:42" x14ac:dyDescent="0.15"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</row>
    <row r="48" spans="2:42" x14ac:dyDescent="0.15"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</row>
    <row r="49" spans="22:42" x14ac:dyDescent="0.15"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</row>
    <row r="50" spans="22:42" x14ac:dyDescent="0.15"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</row>
    <row r="51" spans="22:42" x14ac:dyDescent="0.15"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</row>
    <row r="52" spans="22:42" x14ac:dyDescent="0.15"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</row>
    <row r="53" spans="22:42" x14ac:dyDescent="0.15"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</row>
    <row r="54" spans="22:42" x14ac:dyDescent="0.15"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</row>
  </sheetData>
  <mergeCells count="14">
    <mergeCell ref="AL6:AO6"/>
    <mergeCell ref="AC26:AF26"/>
    <mergeCell ref="AG26:AJ26"/>
    <mergeCell ref="M6:P6"/>
    <mergeCell ref="Q6:T6"/>
    <mergeCell ref="Z6:AC6"/>
    <mergeCell ref="AD6:AG6"/>
    <mergeCell ref="AH6:AK6"/>
    <mergeCell ref="E6:H6"/>
    <mergeCell ref="I6:L6"/>
    <mergeCell ref="E25:H25"/>
    <mergeCell ref="I25:L25"/>
    <mergeCell ref="M25:P25"/>
    <mergeCell ref="Y26:AB2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6"/>
  <sheetViews>
    <sheetView zoomScaleNormal="100" workbookViewId="0"/>
  </sheetViews>
  <sheetFormatPr defaultColWidth="7.5" defaultRowHeight="12" x14ac:dyDescent="0.15"/>
  <cols>
    <col min="1" max="1" width="0.75" style="136" customWidth="1"/>
    <col min="2" max="2" width="5.25" style="136" customWidth="1"/>
    <col min="3" max="3" width="3.5" style="136" customWidth="1"/>
    <col min="4" max="4" width="5.625" style="136" customWidth="1"/>
    <col min="5" max="5" width="5.5" style="136" customWidth="1"/>
    <col min="6" max="7" width="5.875" style="136" customWidth="1"/>
    <col min="8" max="8" width="7.875" style="136" customWidth="1"/>
    <col min="9" max="9" width="5.5" style="136" customWidth="1"/>
    <col min="10" max="11" width="5.875" style="136" customWidth="1"/>
    <col min="12" max="12" width="7.875" style="136" customWidth="1"/>
    <col min="13" max="13" width="5.5" style="136" customWidth="1"/>
    <col min="14" max="15" width="5.875" style="136" customWidth="1"/>
    <col min="16" max="16" width="7.875" style="136" customWidth="1"/>
    <col min="17" max="17" width="5.5" style="136" customWidth="1"/>
    <col min="18" max="19" width="5.875" style="136" customWidth="1"/>
    <col min="20" max="20" width="7.875" style="136" customWidth="1"/>
    <col min="21" max="21" width="5.25" style="136" customWidth="1"/>
    <col min="22" max="23" width="5.875" style="136" customWidth="1"/>
    <col min="24" max="24" width="7.875" style="136" customWidth="1"/>
    <col min="25" max="25" width="7.5" style="136"/>
    <col min="26" max="31" width="8.875" style="136" customWidth="1"/>
    <col min="32" max="16384" width="7.5" style="136"/>
  </cols>
  <sheetData>
    <row r="1" spans="2:50" ht="5.25" customHeight="1" x14ac:dyDescent="0.15"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</row>
    <row r="2" spans="2:50" ht="5.25" customHeight="1" x14ac:dyDescent="0.15"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</row>
    <row r="3" spans="2:50" x14ac:dyDescent="0.15">
      <c r="B3" s="136" t="s">
        <v>445</v>
      </c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</row>
    <row r="4" spans="2:50" ht="8.25" customHeight="1" x14ac:dyDescent="0.15">
      <c r="X4" s="138" t="s">
        <v>227</v>
      </c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9"/>
      <c r="AX4" s="135"/>
    </row>
    <row r="5" spans="2:50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</row>
    <row r="6" spans="2:50" ht="12.75" customHeight="1" x14ac:dyDescent="0.15">
      <c r="B6" s="159"/>
      <c r="C6" s="172" t="s">
        <v>90</v>
      </c>
      <c r="D6" s="245"/>
      <c r="E6" s="159" t="s">
        <v>242</v>
      </c>
      <c r="I6" s="159" t="s">
        <v>243</v>
      </c>
      <c r="M6" s="159" t="s">
        <v>446</v>
      </c>
      <c r="N6" s="158"/>
      <c r="O6" s="158"/>
      <c r="P6" s="158"/>
      <c r="Q6" s="235" t="s">
        <v>447</v>
      </c>
      <c r="R6" s="236"/>
      <c r="S6" s="236"/>
      <c r="T6" s="237"/>
      <c r="U6" s="140" t="s">
        <v>448</v>
      </c>
      <c r="V6" s="158"/>
      <c r="W6" s="158"/>
      <c r="X6" s="156"/>
      <c r="Z6" s="135"/>
      <c r="AA6" s="135"/>
      <c r="AB6" s="144"/>
      <c r="AC6" s="144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46"/>
      <c r="AQ6" s="146"/>
      <c r="AR6" s="146"/>
      <c r="AS6" s="146"/>
      <c r="AT6" s="135"/>
      <c r="AU6" s="135"/>
      <c r="AV6" s="135"/>
      <c r="AW6" s="135"/>
      <c r="AX6" s="135"/>
    </row>
    <row r="7" spans="2:50" ht="5.25" customHeight="1" x14ac:dyDescent="0.15">
      <c r="B7" s="159"/>
      <c r="C7" s="150"/>
      <c r="D7" s="166"/>
      <c r="E7" s="159"/>
      <c r="F7" s="135"/>
      <c r="G7" s="135"/>
      <c r="H7" s="135"/>
      <c r="I7" s="340"/>
      <c r="J7" s="341"/>
      <c r="K7" s="341"/>
      <c r="L7" s="341"/>
      <c r="M7" s="340"/>
      <c r="N7" s="341"/>
      <c r="O7" s="341"/>
      <c r="P7" s="341"/>
      <c r="Q7" s="340"/>
      <c r="R7" s="341"/>
      <c r="S7" s="341"/>
      <c r="T7" s="341"/>
      <c r="U7" s="340"/>
      <c r="V7" s="341"/>
      <c r="W7" s="341"/>
      <c r="X7" s="343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</row>
    <row r="8" spans="2:50" x14ac:dyDescent="0.15">
      <c r="B8" s="571" t="s">
        <v>320</v>
      </c>
      <c r="C8" s="572"/>
      <c r="D8" s="573"/>
      <c r="E8" s="140" t="s">
        <v>97</v>
      </c>
      <c r="F8" s="157" t="s">
        <v>98</v>
      </c>
      <c r="G8" s="158" t="s">
        <v>99</v>
      </c>
      <c r="H8" s="157" t="s">
        <v>100</v>
      </c>
      <c r="I8" s="140" t="s">
        <v>97</v>
      </c>
      <c r="J8" s="157" t="s">
        <v>98</v>
      </c>
      <c r="K8" s="158" t="s">
        <v>99</v>
      </c>
      <c r="L8" s="157" t="s">
        <v>100</v>
      </c>
      <c r="M8" s="140" t="s">
        <v>97</v>
      </c>
      <c r="N8" s="157" t="s">
        <v>98</v>
      </c>
      <c r="O8" s="158" t="s">
        <v>99</v>
      </c>
      <c r="P8" s="157" t="s">
        <v>100</v>
      </c>
      <c r="Q8" s="140" t="s">
        <v>97</v>
      </c>
      <c r="R8" s="157" t="s">
        <v>98</v>
      </c>
      <c r="S8" s="158" t="s">
        <v>99</v>
      </c>
      <c r="T8" s="157" t="s">
        <v>100</v>
      </c>
      <c r="U8" s="140" t="s">
        <v>97</v>
      </c>
      <c r="V8" s="157" t="s">
        <v>98</v>
      </c>
      <c r="W8" s="158" t="s">
        <v>99</v>
      </c>
      <c r="X8" s="157" t="s">
        <v>100</v>
      </c>
      <c r="Z8" s="135"/>
      <c r="AA8" s="572"/>
      <c r="AB8" s="572"/>
      <c r="AC8" s="572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</row>
    <row r="9" spans="2:50" x14ac:dyDescent="0.15">
      <c r="B9" s="150"/>
      <c r="C9" s="151"/>
      <c r="D9" s="151"/>
      <c r="E9" s="150"/>
      <c r="F9" s="170"/>
      <c r="G9" s="151" t="s">
        <v>101</v>
      </c>
      <c r="H9" s="170"/>
      <c r="I9" s="150"/>
      <c r="J9" s="170"/>
      <c r="K9" s="151" t="s">
        <v>101</v>
      </c>
      <c r="L9" s="170"/>
      <c r="M9" s="150"/>
      <c r="N9" s="170"/>
      <c r="O9" s="151" t="s">
        <v>101</v>
      </c>
      <c r="P9" s="170"/>
      <c r="Q9" s="150"/>
      <c r="R9" s="170"/>
      <c r="S9" s="151" t="s">
        <v>101</v>
      </c>
      <c r="T9" s="170"/>
      <c r="U9" s="150"/>
      <c r="V9" s="170"/>
      <c r="W9" s="151" t="s">
        <v>101</v>
      </c>
      <c r="X9" s="170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</row>
    <row r="10" spans="2:50" x14ac:dyDescent="0.15">
      <c r="B10" s="140" t="s">
        <v>375</v>
      </c>
      <c r="C10" s="158">
        <v>23</v>
      </c>
      <c r="D10" s="156" t="s">
        <v>376</v>
      </c>
      <c r="E10" s="321">
        <v>580.02</v>
      </c>
      <c r="F10" s="321">
        <v>689.85</v>
      </c>
      <c r="G10" s="321">
        <v>641.05145319023006</v>
      </c>
      <c r="H10" s="321">
        <v>1310614.5</v>
      </c>
      <c r="I10" s="321">
        <v>672</v>
      </c>
      <c r="J10" s="321">
        <v>829.5</v>
      </c>
      <c r="K10" s="321">
        <v>752.80409366925414</v>
      </c>
      <c r="L10" s="321">
        <v>416207.59999999992</v>
      </c>
      <c r="M10" s="321">
        <v>583.06499999999994</v>
      </c>
      <c r="N10" s="321">
        <v>713.79</v>
      </c>
      <c r="O10" s="321">
        <v>639.89564385014137</v>
      </c>
      <c r="P10" s="321">
        <v>159131.69999999998</v>
      </c>
      <c r="Q10" s="321">
        <v>598.5</v>
      </c>
      <c r="R10" s="321">
        <v>735</v>
      </c>
      <c r="S10" s="321">
        <v>673.29989273380636</v>
      </c>
      <c r="T10" s="321">
        <v>1639756.5000000002</v>
      </c>
      <c r="U10" s="321">
        <v>467.25</v>
      </c>
      <c r="V10" s="321">
        <v>577.5</v>
      </c>
      <c r="W10" s="321">
        <v>510.66510116555651</v>
      </c>
      <c r="X10" s="331">
        <v>147422.6</v>
      </c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</row>
    <row r="11" spans="2:50" x14ac:dyDescent="0.15">
      <c r="B11" s="159"/>
      <c r="C11" s="135">
        <v>24</v>
      </c>
      <c r="D11" s="160"/>
      <c r="E11" s="164">
        <v>582.75</v>
      </c>
      <c r="F11" s="164">
        <v>682.5</v>
      </c>
      <c r="G11" s="164">
        <v>602.80060556319052</v>
      </c>
      <c r="H11" s="164">
        <v>1421214.4</v>
      </c>
      <c r="I11" s="164">
        <v>661.5</v>
      </c>
      <c r="J11" s="164">
        <v>861</v>
      </c>
      <c r="K11" s="164">
        <v>707.64496046629745</v>
      </c>
      <c r="L11" s="164">
        <v>374249.8</v>
      </c>
      <c r="M11" s="164">
        <v>588</v>
      </c>
      <c r="N11" s="164">
        <v>712.21500000000003</v>
      </c>
      <c r="O11" s="164">
        <v>608.90969494269768</v>
      </c>
      <c r="P11" s="164">
        <v>277470.89999999997</v>
      </c>
      <c r="Q11" s="164">
        <v>618.97500000000002</v>
      </c>
      <c r="R11" s="164">
        <v>714</v>
      </c>
      <c r="S11" s="164">
        <v>623.52936018162688</v>
      </c>
      <c r="T11" s="164">
        <v>1613135.6</v>
      </c>
      <c r="U11" s="164">
        <v>441</v>
      </c>
      <c r="V11" s="164">
        <v>603.75</v>
      </c>
      <c r="W11" s="164">
        <v>485.44016719225243</v>
      </c>
      <c r="X11" s="165">
        <v>205618.4</v>
      </c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</row>
    <row r="12" spans="2:50" ht="12.75" customHeight="1" x14ac:dyDescent="0.15">
      <c r="B12" s="150"/>
      <c r="C12" s="151">
        <v>25</v>
      </c>
      <c r="D12" s="166"/>
      <c r="E12" s="170">
        <v>567</v>
      </c>
      <c r="F12" s="170">
        <v>735</v>
      </c>
      <c r="G12" s="170">
        <v>634</v>
      </c>
      <c r="H12" s="170">
        <f>SUM(H10:H11)</f>
        <v>2731828.9</v>
      </c>
      <c r="I12" s="170">
        <v>662</v>
      </c>
      <c r="J12" s="170">
        <v>977</v>
      </c>
      <c r="K12" s="170">
        <v>827</v>
      </c>
      <c r="L12" s="170">
        <f>SUM(L10:L11)</f>
        <v>790457.39999999991</v>
      </c>
      <c r="M12" s="170">
        <v>577</v>
      </c>
      <c r="N12" s="170">
        <v>714</v>
      </c>
      <c r="O12" s="170">
        <v>656</v>
      </c>
      <c r="P12" s="170">
        <f>SUM(P10:P11)</f>
        <v>436602.6</v>
      </c>
      <c r="Q12" s="170">
        <v>641</v>
      </c>
      <c r="R12" s="170">
        <v>893</v>
      </c>
      <c r="S12" s="170">
        <v>739</v>
      </c>
      <c r="T12" s="170">
        <f>SUM(T10:T11)</f>
        <v>3252892.1000000006</v>
      </c>
      <c r="U12" s="151">
        <v>504</v>
      </c>
      <c r="V12" s="166">
        <v>662</v>
      </c>
      <c r="W12" s="170">
        <v>603</v>
      </c>
      <c r="X12" s="166">
        <f>SUM(X10:X11)</f>
        <v>353041</v>
      </c>
      <c r="Z12" s="135"/>
      <c r="AA12" s="135"/>
      <c r="AB12" s="135"/>
      <c r="AC12" s="135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35"/>
    </row>
    <row r="13" spans="2:50" x14ac:dyDescent="0.15">
      <c r="B13" s="159"/>
      <c r="C13" s="135">
        <v>9</v>
      </c>
      <c r="D13" s="160"/>
      <c r="E13" s="161">
        <v>598.5</v>
      </c>
      <c r="F13" s="161">
        <v>724.5</v>
      </c>
      <c r="G13" s="161">
        <v>646.19463228719439</v>
      </c>
      <c r="H13" s="161">
        <v>89464.8</v>
      </c>
      <c r="I13" s="161">
        <v>819</v>
      </c>
      <c r="J13" s="161">
        <v>945</v>
      </c>
      <c r="K13" s="161">
        <v>885.77577395232584</v>
      </c>
      <c r="L13" s="161">
        <v>19054.599999999999</v>
      </c>
      <c r="M13" s="179">
        <v>609</v>
      </c>
      <c r="N13" s="179">
        <v>714</v>
      </c>
      <c r="O13" s="179">
        <v>668.96388081863336</v>
      </c>
      <c r="P13" s="161">
        <v>29799</v>
      </c>
      <c r="Q13" s="179">
        <v>756</v>
      </c>
      <c r="R13" s="179">
        <v>840</v>
      </c>
      <c r="S13" s="179">
        <v>811.34534845923724</v>
      </c>
      <c r="T13" s="161">
        <v>161760</v>
      </c>
      <c r="U13" s="161">
        <v>598.5</v>
      </c>
      <c r="V13" s="161">
        <v>630</v>
      </c>
      <c r="W13" s="161">
        <v>614.14832296456598</v>
      </c>
      <c r="X13" s="160">
        <v>10474.299999999999</v>
      </c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9"/>
      <c r="AM13" s="139"/>
      <c r="AN13" s="139"/>
      <c r="AO13" s="135"/>
      <c r="AP13" s="139"/>
      <c r="AQ13" s="139"/>
      <c r="AR13" s="139"/>
      <c r="AS13" s="135"/>
      <c r="AT13" s="135"/>
      <c r="AU13" s="135"/>
      <c r="AV13" s="135"/>
      <c r="AW13" s="135"/>
      <c r="AX13" s="135"/>
    </row>
    <row r="14" spans="2:50" x14ac:dyDescent="0.15">
      <c r="B14" s="159"/>
      <c r="C14" s="135">
        <v>10</v>
      </c>
      <c r="D14" s="160"/>
      <c r="E14" s="161">
        <v>577.5</v>
      </c>
      <c r="F14" s="161">
        <v>714</v>
      </c>
      <c r="G14" s="161">
        <v>643.54649144880045</v>
      </c>
      <c r="H14" s="161">
        <v>103701.3</v>
      </c>
      <c r="I14" s="161">
        <v>803.25</v>
      </c>
      <c r="J14" s="161">
        <v>976.5</v>
      </c>
      <c r="K14" s="161">
        <v>891.86354259636676</v>
      </c>
      <c r="L14" s="161">
        <v>18913</v>
      </c>
      <c r="M14" s="179">
        <v>599.02499999999998</v>
      </c>
      <c r="N14" s="179">
        <v>714</v>
      </c>
      <c r="O14" s="179">
        <v>673.22625397547836</v>
      </c>
      <c r="P14" s="161">
        <v>31368.2</v>
      </c>
      <c r="Q14" s="179">
        <v>714</v>
      </c>
      <c r="R14" s="179">
        <v>840</v>
      </c>
      <c r="S14" s="179">
        <v>789.05477147628221</v>
      </c>
      <c r="T14" s="161">
        <v>145676.40000000002</v>
      </c>
      <c r="U14" s="161">
        <v>598.5</v>
      </c>
      <c r="V14" s="161">
        <v>640.5</v>
      </c>
      <c r="W14" s="161">
        <v>613.44733226471271</v>
      </c>
      <c r="X14" s="160">
        <v>6932.9</v>
      </c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9"/>
      <c r="AM14" s="139"/>
      <c r="AN14" s="139"/>
      <c r="AO14" s="135"/>
      <c r="AP14" s="139"/>
      <c r="AQ14" s="139"/>
      <c r="AR14" s="139"/>
      <c r="AS14" s="135"/>
      <c r="AT14" s="135"/>
      <c r="AU14" s="135"/>
      <c r="AV14" s="135"/>
      <c r="AW14" s="135"/>
      <c r="AX14" s="135"/>
    </row>
    <row r="15" spans="2:50" x14ac:dyDescent="0.15">
      <c r="B15" s="159"/>
      <c r="C15" s="135">
        <v>11</v>
      </c>
      <c r="D15" s="160"/>
      <c r="E15" s="161">
        <v>567</v>
      </c>
      <c r="F15" s="161">
        <v>682.5</v>
      </c>
      <c r="G15" s="161">
        <v>630.51670869929046</v>
      </c>
      <c r="H15" s="161">
        <v>106768.4</v>
      </c>
      <c r="I15" s="161">
        <v>714</v>
      </c>
      <c r="J15" s="161">
        <v>945</v>
      </c>
      <c r="K15" s="161">
        <v>851.74236358319138</v>
      </c>
      <c r="L15" s="161">
        <v>15696.7</v>
      </c>
      <c r="M15" s="179">
        <v>599.02499999999998</v>
      </c>
      <c r="N15" s="179">
        <v>690.27</v>
      </c>
      <c r="O15" s="179">
        <v>656.32493566927076</v>
      </c>
      <c r="P15" s="161">
        <v>27704.300000000003</v>
      </c>
      <c r="Q15" s="179">
        <v>735</v>
      </c>
      <c r="R15" s="179">
        <v>820.05000000000007</v>
      </c>
      <c r="S15" s="179">
        <v>763.10248878970538</v>
      </c>
      <c r="T15" s="161">
        <v>136220.79999999999</v>
      </c>
      <c r="U15" s="161">
        <v>588</v>
      </c>
      <c r="V15" s="161">
        <v>640.5</v>
      </c>
      <c r="W15" s="161">
        <v>611.14663047225099</v>
      </c>
      <c r="X15" s="160">
        <v>8060.6</v>
      </c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9"/>
      <c r="AM15" s="139"/>
      <c r="AN15" s="139"/>
      <c r="AO15" s="135"/>
      <c r="AP15" s="139"/>
      <c r="AQ15" s="139"/>
      <c r="AR15" s="139"/>
      <c r="AS15" s="135"/>
      <c r="AT15" s="135"/>
      <c r="AU15" s="135"/>
      <c r="AV15" s="135"/>
      <c r="AW15" s="135"/>
      <c r="AX15" s="135"/>
    </row>
    <row r="16" spans="2:50" x14ac:dyDescent="0.15">
      <c r="B16" s="159"/>
      <c r="C16" s="135">
        <v>12</v>
      </c>
      <c r="D16" s="160"/>
      <c r="E16" s="161">
        <v>577.5</v>
      </c>
      <c r="F16" s="161">
        <v>661.5</v>
      </c>
      <c r="G16" s="161">
        <v>629.62266821561434</v>
      </c>
      <c r="H16" s="161">
        <v>126702.2</v>
      </c>
      <c r="I16" s="161">
        <v>757.78500000000008</v>
      </c>
      <c r="J16" s="161">
        <v>945</v>
      </c>
      <c r="K16" s="161">
        <v>876.37368285522996</v>
      </c>
      <c r="L16" s="161">
        <v>16115.8</v>
      </c>
      <c r="M16" s="179">
        <v>593.04</v>
      </c>
      <c r="N16" s="179">
        <v>693.10500000000002</v>
      </c>
      <c r="O16" s="179">
        <v>646.75193648475988</v>
      </c>
      <c r="P16" s="161">
        <v>29432.5</v>
      </c>
      <c r="Q16" s="179">
        <v>745.5</v>
      </c>
      <c r="R16" s="179">
        <v>892.5</v>
      </c>
      <c r="S16" s="179">
        <v>809.31107116594546</v>
      </c>
      <c r="T16" s="161">
        <v>109378.40000000001</v>
      </c>
      <c r="U16" s="161">
        <v>588</v>
      </c>
      <c r="V16" s="161">
        <v>646.59</v>
      </c>
      <c r="W16" s="161">
        <v>611.54836053301403</v>
      </c>
      <c r="X16" s="160">
        <v>7100.7000000000007</v>
      </c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9"/>
      <c r="AM16" s="139"/>
      <c r="AN16" s="139"/>
      <c r="AO16" s="135"/>
      <c r="AP16" s="139"/>
      <c r="AQ16" s="139"/>
      <c r="AR16" s="139"/>
      <c r="AS16" s="135"/>
      <c r="AT16" s="135"/>
      <c r="AU16" s="135"/>
      <c r="AV16" s="135"/>
      <c r="AW16" s="135"/>
      <c r="AX16" s="135"/>
    </row>
    <row r="17" spans="2:50" x14ac:dyDescent="0.15">
      <c r="B17" s="159" t="s">
        <v>377</v>
      </c>
      <c r="C17" s="135">
        <v>1</v>
      </c>
      <c r="D17" s="160" t="s">
        <v>378</v>
      </c>
      <c r="E17" s="161">
        <v>588</v>
      </c>
      <c r="F17" s="161">
        <v>682.5</v>
      </c>
      <c r="G17" s="161">
        <v>632.51504484521183</v>
      </c>
      <c r="H17" s="161">
        <v>124440.40000000001</v>
      </c>
      <c r="I17" s="161">
        <v>819</v>
      </c>
      <c r="J17" s="161">
        <v>945</v>
      </c>
      <c r="K17" s="161">
        <v>878.21087473124328</v>
      </c>
      <c r="L17" s="161">
        <v>13560.3</v>
      </c>
      <c r="M17" s="179">
        <v>598.18500000000006</v>
      </c>
      <c r="N17" s="179">
        <v>689.95500000000004</v>
      </c>
      <c r="O17" s="179">
        <v>663.18418235436707</v>
      </c>
      <c r="P17" s="161">
        <v>33068</v>
      </c>
      <c r="Q17" s="179">
        <v>792.75</v>
      </c>
      <c r="R17" s="179">
        <v>924</v>
      </c>
      <c r="S17" s="179">
        <v>830.88625880583822</v>
      </c>
      <c r="T17" s="160">
        <v>96668.700000000012</v>
      </c>
      <c r="U17" s="161">
        <v>588</v>
      </c>
      <c r="V17" s="161">
        <v>630</v>
      </c>
      <c r="W17" s="161">
        <v>603.0459411239965</v>
      </c>
      <c r="X17" s="160">
        <v>6623.1</v>
      </c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9"/>
      <c r="AM17" s="139"/>
      <c r="AN17" s="139"/>
      <c r="AO17" s="135"/>
      <c r="AP17" s="139"/>
      <c r="AQ17" s="139"/>
      <c r="AR17" s="139"/>
      <c r="AS17" s="135"/>
      <c r="AT17" s="135"/>
      <c r="AU17" s="135"/>
      <c r="AV17" s="135"/>
      <c r="AW17" s="135"/>
      <c r="AX17" s="135"/>
    </row>
    <row r="18" spans="2:50" x14ac:dyDescent="0.15">
      <c r="B18" s="159"/>
      <c r="C18" s="135">
        <v>2</v>
      </c>
      <c r="D18" s="160"/>
      <c r="E18" s="161">
        <v>598.5</v>
      </c>
      <c r="F18" s="161">
        <v>672</v>
      </c>
      <c r="G18" s="161">
        <v>629.55460551884994</v>
      </c>
      <c r="H18" s="161">
        <v>91255.4</v>
      </c>
      <c r="I18" s="161">
        <v>819</v>
      </c>
      <c r="J18" s="161">
        <v>945</v>
      </c>
      <c r="K18" s="161">
        <v>875.64864820687137</v>
      </c>
      <c r="L18" s="161">
        <v>14505.1</v>
      </c>
      <c r="M18" s="179">
        <v>603.75</v>
      </c>
      <c r="N18" s="179">
        <v>693</v>
      </c>
      <c r="O18" s="179">
        <v>645.0134962018476</v>
      </c>
      <c r="P18" s="161">
        <v>27451.5</v>
      </c>
      <c r="Q18" s="179">
        <v>766.5</v>
      </c>
      <c r="R18" s="179">
        <v>896.17500000000007</v>
      </c>
      <c r="S18" s="179">
        <v>819.3866697576002</v>
      </c>
      <c r="T18" s="161">
        <v>48061.1</v>
      </c>
      <c r="U18" s="161">
        <v>577.5</v>
      </c>
      <c r="V18" s="161">
        <v>630</v>
      </c>
      <c r="W18" s="161">
        <v>605.30124804992204</v>
      </c>
      <c r="X18" s="160">
        <v>7389.6</v>
      </c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9"/>
      <c r="AM18" s="139"/>
      <c r="AN18" s="139"/>
      <c r="AO18" s="135"/>
      <c r="AP18" s="139"/>
      <c r="AQ18" s="139"/>
      <c r="AR18" s="139"/>
      <c r="AS18" s="135"/>
      <c r="AT18" s="135"/>
      <c r="AU18" s="135"/>
      <c r="AV18" s="135"/>
      <c r="AW18" s="135"/>
      <c r="AX18" s="135"/>
    </row>
    <row r="19" spans="2:50" x14ac:dyDescent="0.15">
      <c r="B19" s="159"/>
      <c r="C19" s="135">
        <v>3</v>
      </c>
      <c r="D19" s="160"/>
      <c r="E19" s="161">
        <v>603.75</v>
      </c>
      <c r="F19" s="161">
        <v>672</v>
      </c>
      <c r="G19" s="161">
        <v>638.80472164892683</v>
      </c>
      <c r="H19" s="161">
        <v>104420.6</v>
      </c>
      <c r="I19" s="161">
        <v>819</v>
      </c>
      <c r="J19" s="161">
        <v>955.5</v>
      </c>
      <c r="K19" s="161">
        <v>880.40112422265179</v>
      </c>
      <c r="L19" s="161">
        <v>28030</v>
      </c>
      <c r="M19" s="179">
        <v>619.5</v>
      </c>
      <c r="N19" s="179">
        <v>714</v>
      </c>
      <c r="O19" s="179">
        <v>668.89126725847757</v>
      </c>
      <c r="P19" s="161">
        <v>26482.6</v>
      </c>
      <c r="Q19" s="179">
        <v>792.75</v>
      </c>
      <c r="R19" s="179">
        <v>892.5</v>
      </c>
      <c r="S19" s="179">
        <v>822.00407523510978</v>
      </c>
      <c r="T19" s="161">
        <v>56599.9</v>
      </c>
      <c r="U19" s="161">
        <v>572.25</v>
      </c>
      <c r="V19" s="161">
        <v>661.5</v>
      </c>
      <c r="W19" s="161">
        <v>599.8981205361406</v>
      </c>
      <c r="X19" s="160">
        <v>10612.2</v>
      </c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9"/>
      <c r="AM19" s="139"/>
      <c r="AN19" s="139"/>
      <c r="AO19" s="135"/>
      <c r="AP19" s="139"/>
      <c r="AQ19" s="139"/>
      <c r="AR19" s="139"/>
      <c r="AS19" s="135"/>
      <c r="AT19" s="135"/>
      <c r="AU19" s="135"/>
      <c r="AV19" s="135"/>
      <c r="AW19" s="135"/>
      <c r="AX19" s="135"/>
    </row>
    <row r="20" spans="2:50" x14ac:dyDescent="0.15">
      <c r="B20" s="159"/>
      <c r="C20" s="135">
        <v>4</v>
      </c>
      <c r="D20" s="160"/>
      <c r="E20" s="161">
        <v>637.20000000000005</v>
      </c>
      <c r="F20" s="161">
        <v>756</v>
      </c>
      <c r="G20" s="161">
        <v>675.66173761304799</v>
      </c>
      <c r="H20" s="161">
        <v>126136.8</v>
      </c>
      <c r="I20" s="161">
        <v>864</v>
      </c>
      <c r="J20" s="161">
        <v>1080</v>
      </c>
      <c r="K20" s="161">
        <v>947.99239454057761</v>
      </c>
      <c r="L20" s="161">
        <v>26131.7</v>
      </c>
      <c r="M20" s="179">
        <v>648</v>
      </c>
      <c r="N20" s="179">
        <v>766.58399999999995</v>
      </c>
      <c r="O20" s="179">
        <v>692.59085813924537</v>
      </c>
      <c r="P20" s="161">
        <v>30354.7</v>
      </c>
      <c r="Q20" s="179">
        <v>829.548</v>
      </c>
      <c r="R20" s="179">
        <v>918</v>
      </c>
      <c r="S20" s="179">
        <v>866.16074734019571</v>
      </c>
      <c r="T20" s="161">
        <v>96795</v>
      </c>
      <c r="U20" s="161">
        <v>626.4</v>
      </c>
      <c r="V20" s="161">
        <v>788.4</v>
      </c>
      <c r="W20" s="161">
        <v>677.39068693270326</v>
      </c>
      <c r="X20" s="160">
        <v>11419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9"/>
      <c r="AM20" s="139"/>
      <c r="AN20" s="139"/>
      <c r="AO20" s="135"/>
      <c r="AP20" s="139"/>
      <c r="AQ20" s="139"/>
      <c r="AR20" s="139"/>
      <c r="AS20" s="135"/>
      <c r="AT20" s="135"/>
      <c r="AU20" s="135"/>
      <c r="AV20" s="135"/>
      <c r="AW20" s="135"/>
      <c r="AX20" s="135"/>
    </row>
    <row r="21" spans="2:50" x14ac:dyDescent="0.15">
      <c r="B21" s="150"/>
      <c r="C21" s="151">
        <v>5</v>
      </c>
      <c r="D21" s="166"/>
      <c r="E21" s="170">
        <v>702</v>
      </c>
      <c r="F21" s="170">
        <v>864</v>
      </c>
      <c r="G21" s="170">
        <v>813.43518361223619</v>
      </c>
      <c r="H21" s="170">
        <v>145965.70000000001</v>
      </c>
      <c r="I21" s="170">
        <v>972</v>
      </c>
      <c r="J21" s="170">
        <v>1134</v>
      </c>
      <c r="K21" s="170">
        <v>1064.2639054355927</v>
      </c>
      <c r="L21" s="170">
        <v>10849.5</v>
      </c>
      <c r="M21" s="180">
        <v>687.31200000000001</v>
      </c>
      <c r="N21" s="180">
        <v>864</v>
      </c>
      <c r="O21" s="180">
        <v>772.01907288179234</v>
      </c>
      <c r="P21" s="170">
        <v>23683</v>
      </c>
      <c r="Q21" s="180">
        <v>864</v>
      </c>
      <c r="R21" s="180">
        <v>1080</v>
      </c>
      <c r="S21" s="180">
        <v>1027.1998602148035</v>
      </c>
      <c r="T21" s="170">
        <v>41203.4</v>
      </c>
      <c r="U21" s="170">
        <v>680.4</v>
      </c>
      <c r="V21" s="170">
        <v>788.4</v>
      </c>
      <c r="W21" s="170">
        <v>725.44640496482532</v>
      </c>
      <c r="X21" s="166">
        <v>6637.5</v>
      </c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9"/>
      <c r="AM21" s="139"/>
      <c r="AN21" s="139"/>
      <c r="AO21" s="135"/>
      <c r="AP21" s="139"/>
      <c r="AQ21" s="139"/>
      <c r="AR21" s="139"/>
      <c r="AS21" s="135"/>
      <c r="AT21" s="135"/>
      <c r="AU21" s="135"/>
      <c r="AV21" s="135"/>
      <c r="AW21" s="135"/>
      <c r="AX21" s="135"/>
    </row>
    <row r="22" spans="2:50" x14ac:dyDescent="0.15">
      <c r="B22" s="159" t="s">
        <v>421</v>
      </c>
      <c r="C22" s="135"/>
      <c r="E22" s="159"/>
      <c r="F22" s="161"/>
      <c r="G22" s="135"/>
      <c r="H22" s="161"/>
      <c r="I22" s="159"/>
      <c r="J22" s="159"/>
      <c r="K22" s="161"/>
      <c r="L22" s="161"/>
      <c r="M22" s="159"/>
      <c r="N22" s="161"/>
      <c r="O22" s="135"/>
      <c r="P22" s="161"/>
      <c r="Q22" s="293"/>
      <c r="R22" s="179"/>
      <c r="S22" s="139"/>
      <c r="T22" s="161"/>
      <c r="U22" s="159"/>
      <c r="V22" s="161"/>
      <c r="W22" s="135"/>
      <c r="X22" s="161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9"/>
      <c r="AM22" s="139"/>
      <c r="AN22" s="139"/>
      <c r="AO22" s="135"/>
      <c r="AP22" s="139"/>
      <c r="AQ22" s="139"/>
      <c r="AR22" s="139"/>
      <c r="AS22" s="135"/>
      <c r="AT22" s="135"/>
      <c r="AU22" s="135"/>
      <c r="AV22" s="135"/>
      <c r="AW22" s="135"/>
      <c r="AX22" s="135"/>
    </row>
    <row r="23" spans="2:50" x14ac:dyDescent="0.15">
      <c r="B23" s="159"/>
      <c r="C23" s="135"/>
      <c r="E23" s="159"/>
      <c r="F23" s="161"/>
      <c r="G23" s="135"/>
      <c r="H23" s="161"/>
      <c r="I23" s="159"/>
      <c r="J23" s="159"/>
      <c r="K23" s="161"/>
      <c r="L23" s="161"/>
      <c r="M23" s="159"/>
      <c r="N23" s="161"/>
      <c r="O23" s="135"/>
      <c r="P23" s="161"/>
      <c r="Q23" s="293"/>
      <c r="R23" s="179"/>
      <c r="S23" s="139"/>
      <c r="T23" s="161"/>
      <c r="U23" s="159"/>
      <c r="V23" s="161"/>
      <c r="W23" s="135"/>
      <c r="X23" s="161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9"/>
      <c r="AM23" s="139"/>
      <c r="AN23" s="139"/>
      <c r="AO23" s="135"/>
      <c r="AP23" s="139"/>
      <c r="AQ23" s="139"/>
      <c r="AR23" s="139"/>
      <c r="AS23" s="135"/>
      <c r="AT23" s="135"/>
      <c r="AU23" s="135"/>
      <c r="AV23" s="135"/>
      <c r="AW23" s="135"/>
      <c r="AX23" s="135"/>
    </row>
    <row r="24" spans="2:50" x14ac:dyDescent="0.15">
      <c r="B24" s="324">
        <v>41760</v>
      </c>
      <c r="C24" s="302"/>
      <c r="D24" s="325">
        <v>41774</v>
      </c>
      <c r="E24" s="131">
        <v>702</v>
      </c>
      <c r="F24" s="131">
        <v>864</v>
      </c>
      <c r="G24" s="131">
        <v>801.28791567620192</v>
      </c>
      <c r="H24" s="161">
        <v>72291.600000000006</v>
      </c>
      <c r="I24" s="131">
        <v>972</v>
      </c>
      <c r="J24" s="131">
        <v>1134</v>
      </c>
      <c r="K24" s="131">
        <v>1046.2002657807318</v>
      </c>
      <c r="L24" s="161">
        <v>5586.7</v>
      </c>
      <c r="M24" s="131">
        <v>702</v>
      </c>
      <c r="N24" s="131">
        <v>864</v>
      </c>
      <c r="O24" s="131">
        <v>769.50627220552065</v>
      </c>
      <c r="P24" s="161">
        <v>12794.9</v>
      </c>
      <c r="Q24" s="131">
        <v>864</v>
      </c>
      <c r="R24" s="131">
        <v>1074.5999999999999</v>
      </c>
      <c r="S24" s="131">
        <v>1027.6942968077233</v>
      </c>
      <c r="T24" s="161">
        <v>25644.5</v>
      </c>
      <c r="U24" s="131">
        <v>697.68</v>
      </c>
      <c r="V24" s="131">
        <v>788.4</v>
      </c>
      <c r="W24" s="131">
        <v>725.07529109589029</v>
      </c>
      <c r="X24" s="161">
        <v>3223.1</v>
      </c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9"/>
      <c r="AM24" s="139"/>
      <c r="AN24" s="139"/>
      <c r="AO24" s="135"/>
      <c r="AP24" s="139"/>
      <c r="AQ24" s="139"/>
      <c r="AR24" s="139"/>
      <c r="AS24" s="135"/>
      <c r="AT24" s="135"/>
      <c r="AU24" s="135"/>
      <c r="AV24" s="135"/>
      <c r="AW24" s="135"/>
      <c r="AX24" s="135"/>
    </row>
    <row r="25" spans="2:50" x14ac:dyDescent="0.15">
      <c r="B25" s="324">
        <v>41775</v>
      </c>
      <c r="C25" s="302"/>
      <c r="D25" s="660">
        <v>41789</v>
      </c>
      <c r="E25" s="293">
        <v>702</v>
      </c>
      <c r="F25" s="293">
        <v>864</v>
      </c>
      <c r="G25" s="293">
        <v>821.1759576505633</v>
      </c>
      <c r="H25" s="161">
        <v>73674.100000000006</v>
      </c>
      <c r="I25" s="293">
        <v>1036.8</v>
      </c>
      <c r="J25" s="293">
        <v>1134</v>
      </c>
      <c r="K25" s="179">
        <v>1095.0673800830925</v>
      </c>
      <c r="L25" s="161">
        <v>5262.8</v>
      </c>
      <c r="M25" s="293">
        <v>687.31200000000001</v>
      </c>
      <c r="N25" s="293">
        <v>864</v>
      </c>
      <c r="O25" s="293">
        <v>773.5391750020666</v>
      </c>
      <c r="P25" s="161">
        <v>10888.1</v>
      </c>
      <c r="Q25" s="293">
        <v>918</v>
      </c>
      <c r="R25" s="179">
        <v>1080</v>
      </c>
      <c r="S25" s="139">
        <v>1026.6768768576817</v>
      </c>
      <c r="T25" s="161">
        <v>15558.9</v>
      </c>
      <c r="U25" s="131">
        <v>680.4</v>
      </c>
      <c r="V25" s="131">
        <v>788.4</v>
      </c>
      <c r="W25" s="131">
        <v>725.81233379764467</v>
      </c>
      <c r="X25" s="161">
        <v>3414.4</v>
      </c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</row>
    <row r="26" spans="2:50" x14ac:dyDescent="0.15">
      <c r="B26" s="657"/>
      <c r="C26" s="307"/>
      <c r="D26" s="344"/>
      <c r="E26" s="129"/>
      <c r="F26" s="129"/>
      <c r="G26" s="129"/>
      <c r="H26" s="180"/>
      <c r="I26" s="129"/>
      <c r="J26" s="129"/>
      <c r="K26" s="129"/>
      <c r="L26" s="295"/>
      <c r="M26" s="129"/>
      <c r="N26" s="129"/>
      <c r="O26" s="129"/>
      <c r="P26" s="180"/>
      <c r="Q26" s="129"/>
      <c r="R26" s="129"/>
      <c r="S26" s="129"/>
      <c r="T26" s="180"/>
      <c r="U26" s="129"/>
      <c r="V26" s="129"/>
      <c r="W26" s="129"/>
      <c r="X26" s="29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</row>
    <row r="27" spans="2:50" ht="10.5" customHeight="1" x14ac:dyDescent="0.15">
      <c r="B27" s="159"/>
      <c r="C27" s="148" t="s">
        <v>90</v>
      </c>
      <c r="D27" s="250"/>
      <c r="E27" s="159" t="s">
        <v>255</v>
      </c>
      <c r="I27" s="159" t="s">
        <v>449</v>
      </c>
      <c r="M27" s="159" t="s">
        <v>450</v>
      </c>
      <c r="N27" s="135"/>
      <c r="O27" s="135"/>
      <c r="P27" s="135"/>
      <c r="Q27" s="159" t="s">
        <v>451</v>
      </c>
      <c r="R27" s="135"/>
      <c r="S27" s="135"/>
      <c r="T27" s="135"/>
      <c r="U27" s="159"/>
      <c r="V27" s="135"/>
      <c r="W27" s="135"/>
      <c r="X27" s="135"/>
      <c r="Z27" s="313"/>
      <c r="AA27" s="313"/>
      <c r="AB27" s="313"/>
      <c r="AC27" s="313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</row>
    <row r="28" spans="2:50" ht="7.5" customHeight="1" x14ac:dyDescent="0.15">
      <c r="B28" s="159"/>
      <c r="C28" s="150"/>
      <c r="D28" s="166"/>
      <c r="E28" s="159"/>
      <c r="F28" s="135"/>
      <c r="G28" s="135"/>
      <c r="H28" s="135"/>
      <c r="I28" s="340"/>
      <c r="J28" s="341"/>
      <c r="K28" s="341"/>
      <c r="L28" s="341"/>
      <c r="M28" s="340"/>
      <c r="N28" s="341"/>
      <c r="O28" s="341"/>
      <c r="P28" s="341"/>
      <c r="Q28" s="340"/>
      <c r="R28" s="341"/>
      <c r="S28" s="341"/>
      <c r="T28" s="341"/>
      <c r="U28" s="159"/>
      <c r="V28" s="135"/>
      <c r="W28" s="135"/>
      <c r="X28" s="135"/>
      <c r="Z28" s="183"/>
      <c r="AA28" s="135"/>
      <c r="AB28" s="144"/>
      <c r="AC28" s="144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</row>
    <row r="29" spans="2:50" ht="13.5" x14ac:dyDescent="0.15">
      <c r="B29" s="571" t="s">
        <v>320</v>
      </c>
      <c r="C29" s="572"/>
      <c r="D29" s="573"/>
      <c r="E29" s="140" t="s">
        <v>97</v>
      </c>
      <c r="F29" s="157" t="s">
        <v>98</v>
      </c>
      <c r="G29" s="158" t="s">
        <v>99</v>
      </c>
      <c r="H29" s="157" t="s">
        <v>100</v>
      </c>
      <c r="I29" s="140" t="s">
        <v>97</v>
      </c>
      <c r="J29" s="157" t="s">
        <v>98</v>
      </c>
      <c r="K29" s="158" t="s">
        <v>99</v>
      </c>
      <c r="L29" s="157" t="s">
        <v>100</v>
      </c>
      <c r="M29" s="140" t="s">
        <v>97</v>
      </c>
      <c r="N29" s="157" t="s">
        <v>98</v>
      </c>
      <c r="O29" s="158" t="s">
        <v>99</v>
      </c>
      <c r="P29" s="157" t="s">
        <v>100</v>
      </c>
      <c r="Q29" s="140" t="s">
        <v>97</v>
      </c>
      <c r="R29" s="157" t="s">
        <v>98</v>
      </c>
      <c r="S29" s="158" t="s">
        <v>99</v>
      </c>
      <c r="T29" s="157" t="s">
        <v>100</v>
      </c>
      <c r="U29" s="159"/>
      <c r="V29" s="135"/>
      <c r="W29" s="135"/>
      <c r="X29" s="135"/>
      <c r="Y29" s="135"/>
      <c r="Z29" s="183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</row>
    <row r="30" spans="2:50" ht="13.5" x14ac:dyDescent="0.15">
      <c r="B30" s="150"/>
      <c r="C30" s="151"/>
      <c r="D30" s="151"/>
      <c r="E30" s="150"/>
      <c r="F30" s="170"/>
      <c r="G30" s="151" t="s">
        <v>101</v>
      </c>
      <c r="H30" s="170"/>
      <c r="I30" s="150"/>
      <c r="J30" s="170"/>
      <c r="K30" s="151" t="s">
        <v>101</v>
      </c>
      <c r="L30" s="170"/>
      <c r="M30" s="150"/>
      <c r="N30" s="170"/>
      <c r="O30" s="151" t="s">
        <v>101</v>
      </c>
      <c r="P30" s="170"/>
      <c r="Q30" s="150"/>
      <c r="R30" s="170"/>
      <c r="S30" s="151" t="s">
        <v>101</v>
      </c>
      <c r="T30" s="170"/>
      <c r="U30" s="159"/>
      <c r="V30" s="135"/>
      <c r="W30" s="135"/>
      <c r="X30" s="183"/>
      <c r="Y30" s="313"/>
      <c r="Z30" s="313"/>
      <c r="AA30" s="313"/>
      <c r="AB30" s="313"/>
      <c r="AC30" s="313"/>
      <c r="AD30" s="313"/>
      <c r="AE30" s="313"/>
      <c r="AF30" s="313"/>
      <c r="AG30" s="313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</row>
    <row r="31" spans="2:50" ht="13.5" x14ac:dyDescent="0.15">
      <c r="B31" s="140" t="s">
        <v>375</v>
      </c>
      <c r="C31" s="158">
        <v>23</v>
      </c>
      <c r="D31" s="156" t="s">
        <v>376</v>
      </c>
      <c r="E31" s="321">
        <v>493.5</v>
      </c>
      <c r="F31" s="321">
        <v>651</v>
      </c>
      <c r="G31" s="321">
        <v>563.66786673925651</v>
      </c>
      <c r="H31" s="321">
        <v>13503.199999999997</v>
      </c>
      <c r="I31" s="321">
        <v>451.5</v>
      </c>
      <c r="J31" s="321">
        <v>661.5</v>
      </c>
      <c r="K31" s="321">
        <v>515.92208980404041</v>
      </c>
      <c r="L31" s="321">
        <v>160397.00000000003</v>
      </c>
      <c r="M31" s="321">
        <v>488.25</v>
      </c>
      <c r="N31" s="321">
        <v>682.5</v>
      </c>
      <c r="O31" s="321">
        <v>543.87907826114667</v>
      </c>
      <c r="P31" s="321">
        <v>365131.7</v>
      </c>
      <c r="Q31" s="321">
        <v>714</v>
      </c>
      <c r="R31" s="321">
        <v>840</v>
      </c>
      <c r="S31" s="321">
        <v>750.67875343002731</v>
      </c>
      <c r="T31" s="331">
        <v>11729.3</v>
      </c>
      <c r="U31" s="159"/>
      <c r="V31" s="135"/>
      <c r="W31" s="135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</row>
    <row r="32" spans="2:50" ht="13.5" x14ac:dyDescent="0.15">
      <c r="B32" s="159"/>
      <c r="C32" s="135">
        <v>24</v>
      </c>
      <c r="D32" s="160"/>
      <c r="E32" s="164">
        <v>473</v>
      </c>
      <c r="F32" s="164">
        <v>672</v>
      </c>
      <c r="G32" s="164">
        <v>555.63311055948043</v>
      </c>
      <c r="H32" s="164">
        <v>138338</v>
      </c>
      <c r="I32" s="164">
        <v>441</v>
      </c>
      <c r="J32" s="164">
        <v>682.5</v>
      </c>
      <c r="K32" s="164">
        <v>484.89017481140348</v>
      </c>
      <c r="L32" s="164">
        <v>219359.2</v>
      </c>
      <c r="M32" s="164">
        <v>488.25</v>
      </c>
      <c r="N32" s="164">
        <v>682.5</v>
      </c>
      <c r="O32" s="164">
        <v>547.58707520049904</v>
      </c>
      <c r="P32" s="164">
        <v>577771.39999999991</v>
      </c>
      <c r="Q32" s="164">
        <v>693</v>
      </c>
      <c r="R32" s="164">
        <v>840</v>
      </c>
      <c r="S32" s="164">
        <v>729.54948764675999</v>
      </c>
      <c r="T32" s="165">
        <v>8622.1999999999989</v>
      </c>
      <c r="U32" s="159"/>
      <c r="V32" s="135"/>
      <c r="W32" s="135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</row>
    <row r="33" spans="2:50" ht="13.5" x14ac:dyDescent="0.15">
      <c r="B33" s="150"/>
      <c r="C33" s="151">
        <v>25</v>
      </c>
      <c r="D33" s="166"/>
      <c r="E33" s="170">
        <v>546</v>
      </c>
      <c r="F33" s="170">
        <v>798</v>
      </c>
      <c r="G33" s="170">
        <v>632</v>
      </c>
      <c r="H33" s="170">
        <f>SUM(H31:H32)</f>
        <v>151841.20000000001</v>
      </c>
      <c r="I33" s="166">
        <v>494</v>
      </c>
      <c r="J33" s="170">
        <v>683</v>
      </c>
      <c r="K33" s="170">
        <v>623</v>
      </c>
      <c r="L33" s="170">
        <f>SUM(L31:L32)</f>
        <v>379756.20000000007</v>
      </c>
      <c r="M33" s="170">
        <v>599</v>
      </c>
      <c r="N33" s="170">
        <v>767</v>
      </c>
      <c r="O33" s="170">
        <v>630</v>
      </c>
      <c r="P33" s="170">
        <f>SUM(P31:P32)</f>
        <v>942903.09999999986</v>
      </c>
      <c r="Q33" s="170">
        <v>683</v>
      </c>
      <c r="R33" s="170">
        <v>851</v>
      </c>
      <c r="S33" s="170">
        <v>754</v>
      </c>
      <c r="T33" s="170">
        <f>SUM(T31:T32)</f>
        <v>20351.5</v>
      </c>
      <c r="U33" s="135"/>
      <c r="V33" s="135"/>
      <c r="W33" s="135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</row>
    <row r="34" spans="2:50" x14ac:dyDescent="0.15">
      <c r="B34" s="159"/>
      <c r="C34" s="135">
        <v>9</v>
      </c>
      <c r="D34" s="160"/>
      <c r="E34" s="131">
        <v>619.39499999999998</v>
      </c>
      <c r="F34" s="131">
        <v>661.5</v>
      </c>
      <c r="G34" s="131">
        <v>626.68202080237745</v>
      </c>
      <c r="H34" s="161">
        <v>10656.2</v>
      </c>
      <c r="I34" s="161">
        <v>619.5</v>
      </c>
      <c r="J34" s="161">
        <v>682.5</v>
      </c>
      <c r="K34" s="161">
        <v>640.23631421258335</v>
      </c>
      <c r="L34" s="161">
        <v>17919.400000000001</v>
      </c>
      <c r="M34" s="161">
        <v>619.5</v>
      </c>
      <c r="N34" s="161">
        <v>665.59500000000003</v>
      </c>
      <c r="O34" s="161">
        <v>630.157704075742</v>
      </c>
      <c r="P34" s="161">
        <v>27423</v>
      </c>
      <c r="Q34" s="160">
        <v>714</v>
      </c>
      <c r="R34" s="161">
        <v>787.5</v>
      </c>
      <c r="S34" s="161">
        <v>750.61191780821923</v>
      </c>
      <c r="T34" s="160">
        <v>1031.3</v>
      </c>
      <c r="U34" s="135"/>
      <c r="V34" s="135"/>
      <c r="W34" s="139"/>
      <c r="X34" s="139"/>
      <c r="Y34" s="139"/>
      <c r="Z34" s="135"/>
      <c r="AA34" s="135"/>
      <c r="AB34" s="135"/>
      <c r="AC34" s="135"/>
      <c r="AD34" s="262"/>
      <c r="AE34" s="262"/>
      <c r="AF34" s="262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</row>
    <row r="35" spans="2:50" x14ac:dyDescent="0.15">
      <c r="B35" s="159"/>
      <c r="C35" s="135">
        <v>10</v>
      </c>
      <c r="D35" s="160"/>
      <c r="E35" s="131">
        <v>619.5</v>
      </c>
      <c r="F35" s="131">
        <v>798</v>
      </c>
      <c r="G35" s="131">
        <v>654.37048458149798</v>
      </c>
      <c r="H35" s="161">
        <v>7950.2000000000007</v>
      </c>
      <c r="I35" s="161">
        <v>621.70500000000004</v>
      </c>
      <c r="J35" s="161">
        <v>682.5</v>
      </c>
      <c r="K35" s="161">
        <v>653.51447780184992</v>
      </c>
      <c r="L35" s="161">
        <v>10245.9</v>
      </c>
      <c r="M35" s="161">
        <v>619.5</v>
      </c>
      <c r="N35" s="161">
        <v>668.745</v>
      </c>
      <c r="O35" s="161">
        <v>632.48797348484857</v>
      </c>
      <c r="P35" s="161">
        <v>35905.599999999999</v>
      </c>
      <c r="Q35" s="161">
        <v>682.5</v>
      </c>
      <c r="R35" s="161">
        <v>787.5</v>
      </c>
      <c r="S35" s="161">
        <v>752.74617977528089</v>
      </c>
      <c r="T35" s="160">
        <v>883.3</v>
      </c>
      <c r="U35" s="135"/>
      <c r="V35" s="135"/>
      <c r="W35" s="139"/>
      <c r="X35" s="139"/>
      <c r="Y35" s="139"/>
      <c r="Z35" s="135"/>
      <c r="AA35" s="135"/>
      <c r="AB35" s="135"/>
      <c r="AC35" s="135"/>
      <c r="AD35" s="262"/>
      <c r="AE35" s="262"/>
      <c r="AF35" s="262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</row>
    <row r="36" spans="2:50" x14ac:dyDescent="0.15">
      <c r="B36" s="159"/>
      <c r="C36" s="135">
        <v>11</v>
      </c>
      <c r="D36" s="160"/>
      <c r="E36" s="131">
        <v>598.5</v>
      </c>
      <c r="F36" s="131">
        <v>651</v>
      </c>
      <c r="G36" s="131">
        <v>625.470924301163</v>
      </c>
      <c r="H36" s="161">
        <v>6466.9</v>
      </c>
      <c r="I36" s="161">
        <v>617.4</v>
      </c>
      <c r="J36" s="161">
        <v>682.5</v>
      </c>
      <c r="K36" s="161">
        <v>632.65590661793613</v>
      </c>
      <c r="L36" s="161">
        <v>17618.300000000003</v>
      </c>
      <c r="M36" s="161">
        <v>609</v>
      </c>
      <c r="N36" s="161">
        <v>665.91000000000008</v>
      </c>
      <c r="O36" s="161">
        <v>627.25248151344942</v>
      </c>
      <c r="P36" s="161">
        <v>35033.300000000003</v>
      </c>
      <c r="Q36" s="161">
        <v>682.5</v>
      </c>
      <c r="R36" s="161">
        <v>787.5</v>
      </c>
      <c r="S36" s="161">
        <v>742.97912642995095</v>
      </c>
      <c r="T36" s="160">
        <v>1135.5999999999999</v>
      </c>
      <c r="U36" s="135"/>
      <c r="V36" s="135"/>
      <c r="W36" s="139"/>
      <c r="X36" s="139"/>
      <c r="Y36" s="139"/>
      <c r="Z36" s="135"/>
      <c r="AA36" s="135"/>
      <c r="AB36" s="135"/>
      <c r="AC36" s="135"/>
      <c r="AD36" s="262"/>
      <c r="AE36" s="262"/>
      <c r="AF36" s="262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</row>
    <row r="37" spans="2:50" x14ac:dyDescent="0.15">
      <c r="B37" s="159"/>
      <c r="C37" s="135">
        <v>12</v>
      </c>
      <c r="D37" s="160"/>
      <c r="E37" s="131">
        <v>609</v>
      </c>
      <c r="F37" s="131">
        <v>682.5</v>
      </c>
      <c r="G37" s="131">
        <v>638.37327677624614</v>
      </c>
      <c r="H37" s="161">
        <v>9201.5999999999985</v>
      </c>
      <c r="I37" s="161">
        <v>609</v>
      </c>
      <c r="J37" s="160">
        <v>672</v>
      </c>
      <c r="K37" s="161">
        <v>633.84188655552396</v>
      </c>
      <c r="L37" s="161">
        <v>26907.300000000003</v>
      </c>
      <c r="M37" s="161">
        <v>609</v>
      </c>
      <c r="N37" s="161">
        <v>672</v>
      </c>
      <c r="O37" s="161">
        <v>636.69598333754107</v>
      </c>
      <c r="P37" s="161">
        <v>46955</v>
      </c>
      <c r="Q37" s="161">
        <v>682.5</v>
      </c>
      <c r="R37" s="161">
        <v>787.5</v>
      </c>
      <c r="S37" s="161">
        <v>754.03447368421052</v>
      </c>
      <c r="T37" s="160">
        <v>1114.9000000000001</v>
      </c>
      <c r="U37" s="135"/>
      <c r="V37" s="135"/>
      <c r="W37" s="139"/>
      <c r="X37" s="139"/>
      <c r="Y37" s="139"/>
      <c r="Z37" s="135"/>
      <c r="AA37" s="135"/>
      <c r="AB37" s="135"/>
      <c r="AC37" s="135"/>
      <c r="AD37" s="262"/>
      <c r="AE37" s="262"/>
      <c r="AF37" s="262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</row>
    <row r="38" spans="2:50" x14ac:dyDescent="0.15">
      <c r="B38" s="159" t="s">
        <v>377</v>
      </c>
      <c r="C38" s="135">
        <v>1</v>
      </c>
      <c r="D38" s="160" t="s">
        <v>378</v>
      </c>
      <c r="E38" s="131">
        <v>630</v>
      </c>
      <c r="F38" s="131">
        <v>682.5</v>
      </c>
      <c r="G38" s="131">
        <v>649.42784125075173</v>
      </c>
      <c r="H38" s="161">
        <v>7822.9000000000005</v>
      </c>
      <c r="I38" s="161">
        <v>609</v>
      </c>
      <c r="J38" s="161">
        <v>682.5</v>
      </c>
      <c r="K38" s="161">
        <v>625.23881814943377</v>
      </c>
      <c r="L38" s="161">
        <v>17826.699999999997</v>
      </c>
      <c r="M38" s="161">
        <v>609</v>
      </c>
      <c r="N38" s="161">
        <v>682.5</v>
      </c>
      <c r="O38" s="161">
        <v>630.30300729040107</v>
      </c>
      <c r="P38" s="161">
        <v>46376.100000000006</v>
      </c>
      <c r="Q38" s="161">
        <v>682.5</v>
      </c>
      <c r="R38" s="161">
        <v>787.5</v>
      </c>
      <c r="S38" s="161">
        <v>731.91578313253024</v>
      </c>
      <c r="T38" s="160">
        <v>930.1</v>
      </c>
      <c r="U38" s="135"/>
      <c r="V38" s="135"/>
      <c r="W38" s="139"/>
      <c r="X38" s="139"/>
      <c r="Y38" s="139"/>
      <c r="Z38" s="135"/>
      <c r="AA38" s="135"/>
      <c r="AB38" s="135"/>
      <c r="AC38" s="135"/>
      <c r="AD38" s="262"/>
      <c r="AE38" s="262"/>
      <c r="AF38" s="262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</row>
    <row r="39" spans="2:50" x14ac:dyDescent="0.15">
      <c r="B39" s="159"/>
      <c r="C39" s="135">
        <v>2</v>
      </c>
      <c r="D39" s="160"/>
      <c r="E39" s="131">
        <v>598.5</v>
      </c>
      <c r="F39" s="131">
        <v>651</v>
      </c>
      <c r="G39" s="131">
        <v>633.91533131225651</v>
      </c>
      <c r="H39" s="161">
        <v>5041.8999999999996</v>
      </c>
      <c r="I39" s="161">
        <v>609</v>
      </c>
      <c r="J39" s="161">
        <v>682.5</v>
      </c>
      <c r="K39" s="161">
        <v>629.24109666478273</v>
      </c>
      <c r="L39" s="161">
        <v>12173.5</v>
      </c>
      <c r="M39" s="161">
        <v>609</v>
      </c>
      <c r="N39" s="161">
        <v>682.5</v>
      </c>
      <c r="O39" s="161">
        <v>631.84638226683421</v>
      </c>
      <c r="P39" s="161">
        <v>36487.300000000003</v>
      </c>
      <c r="Q39" s="161">
        <v>703.5</v>
      </c>
      <c r="R39" s="161">
        <v>772.80000000000007</v>
      </c>
      <c r="S39" s="161">
        <v>728.62363636363636</v>
      </c>
      <c r="T39" s="160">
        <v>583.29999999999995</v>
      </c>
      <c r="U39" s="135"/>
      <c r="V39" s="135"/>
      <c r="W39" s="139"/>
      <c r="X39" s="139"/>
      <c r="Y39" s="139"/>
      <c r="Z39" s="135"/>
      <c r="AA39" s="135"/>
      <c r="AB39" s="135"/>
      <c r="AC39" s="135"/>
      <c r="AD39" s="262"/>
      <c r="AE39" s="262"/>
      <c r="AF39" s="262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</row>
    <row r="40" spans="2:50" x14ac:dyDescent="0.15">
      <c r="B40" s="159"/>
      <c r="C40" s="135">
        <v>3</v>
      </c>
      <c r="D40" s="160"/>
      <c r="E40" s="131">
        <v>609</v>
      </c>
      <c r="F40" s="131">
        <v>682.5</v>
      </c>
      <c r="G40" s="131">
        <v>638.56842485549134</v>
      </c>
      <c r="H40" s="161">
        <v>12391.9</v>
      </c>
      <c r="I40" s="161">
        <v>609</v>
      </c>
      <c r="J40" s="161">
        <v>682.5</v>
      </c>
      <c r="K40" s="161">
        <v>627.11073574376167</v>
      </c>
      <c r="L40" s="161">
        <v>21799.599999999999</v>
      </c>
      <c r="M40" s="161">
        <v>609</v>
      </c>
      <c r="N40" s="161">
        <v>682.5</v>
      </c>
      <c r="O40" s="161">
        <v>627.80806097675895</v>
      </c>
      <c r="P40" s="161">
        <v>48218.600000000006</v>
      </c>
      <c r="Q40" s="161">
        <v>693</v>
      </c>
      <c r="R40" s="161">
        <v>813.75</v>
      </c>
      <c r="S40" s="161">
        <v>730.89268156424578</v>
      </c>
      <c r="T40" s="160">
        <v>1288.8000000000002</v>
      </c>
      <c r="U40" s="135"/>
      <c r="V40" s="135"/>
      <c r="W40" s="139"/>
      <c r="X40" s="139"/>
      <c r="Y40" s="139"/>
      <c r="Z40" s="135"/>
      <c r="AA40" s="135"/>
      <c r="AB40" s="135"/>
      <c r="AC40" s="135"/>
      <c r="AD40" s="262"/>
      <c r="AE40" s="262"/>
      <c r="AF40" s="262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</row>
    <row r="41" spans="2:50" x14ac:dyDescent="0.15">
      <c r="B41" s="159"/>
      <c r="C41" s="135">
        <v>4</v>
      </c>
      <c r="D41" s="160"/>
      <c r="E41" s="131">
        <v>756</v>
      </c>
      <c r="F41" s="131">
        <v>756</v>
      </c>
      <c r="G41" s="131">
        <v>756</v>
      </c>
      <c r="H41" s="161">
        <v>5285.2</v>
      </c>
      <c r="I41" s="161">
        <v>648</v>
      </c>
      <c r="J41" s="161">
        <v>734.4</v>
      </c>
      <c r="K41" s="161">
        <v>681.5473482147753</v>
      </c>
      <c r="L41" s="161">
        <v>40993.800000000003</v>
      </c>
      <c r="M41" s="161">
        <v>648</v>
      </c>
      <c r="N41" s="161">
        <v>812.16</v>
      </c>
      <c r="O41" s="161">
        <v>711.53948300943728</v>
      </c>
      <c r="P41" s="161">
        <v>51713.7</v>
      </c>
      <c r="Q41" s="161">
        <v>756</v>
      </c>
      <c r="R41" s="161">
        <v>972</v>
      </c>
      <c r="S41" s="161">
        <v>825.88022598870054</v>
      </c>
      <c r="T41" s="160">
        <v>1871.3</v>
      </c>
      <c r="U41" s="135"/>
      <c r="V41" s="135"/>
      <c r="W41" s="139"/>
      <c r="X41" s="139"/>
      <c r="Y41" s="139"/>
      <c r="Z41" s="135"/>
      <c r="AA41" s="135"/>
      <c r="AB41" s="135"/>
      <c r="AC41" s="135"/>
      <c r="AD41" s="262"/>
      <c r="AE41" s="262"/>
      <c r="AF41" s="262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</row>
    <row r="42" spans="2:50" x14ac:dyDescent="0.15">
      <c r="B42" s="150"/>
      <c r="C42" s="151">
        <v>5</v>
      </c>
      <c r="D42" s="166"/>
      <c r="E42" s="129">
        <v>702</v>
      </c>
      <c r="F42" s="129">
        <v>896.4</v>
      </c>
      <c r="G42" s="129">
        <v>793.14384154767379</v>
      </c>
      <c r="H42" s="170">
        <v>10237.299999999999</v>
      </c>
      <c r="I42" s="170">
        <v>651.13199999999995</v>
      </c>
      <c r="J42" s="170">
        <v>745.2</v>
      </c>
      <c r="K42" s="170">
        <v>700.55400486331189</v>
      </c>
      <c r="L42" s="170">
        <v>25955.5</v>
      </c>
      <c r="M42" s="170">
        <v>734.4</v>
      </c>
      <c r="N42" s="170">
        <v>810</v>
      </c>
      <c r="O42" s="170">
        <v>746.63908647555616</v>
      </c>
      <c r="P42" s="170">
        <v>42254.1</v>
      </c>
      <c r="Q42" s="170">
        <v>810</v>
      </c>
      <c r="R42" s="170">
        <v>972</v>
      </c>
      <c r="S42" s="170">
        <v>883.89412607449867</v>
      </c>
      <c r="T42" s="166">
        <v>1245.4000000000001</v>
      </c>
      <c r="U42" s="135"/>
      <c r="V42" s="135"/>
      <c r="W42" s="139"/>
      <c r="X42" s="139"/>
      <c r="Y42" s="139"/>
      <c r="Z42" s="135"/>
      <c r="AA42" s="135"/>
      <c r="AB42" s="135"/>
      <c r="AC42" s="135"/>
      <c r="AD42" s="262"/>
      <c r="AE42" s="262"/>
      <c r="AF42" s="262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</row>
    <row r="43" spans="2:50" ht="11.25" customHeight="1" x14ac:dyDescent="0.15">
      <c r="B43" s="159" t="s">
        <v>421</v>
      </c>
      <c r="C43" s="135"/>
      <c r="E43" s="293"/>
      <c r="F43" s="179"/>
      <c r="G43" s="139"/>
      <c r="H43" s="161"/>
      <c r="I43" s="159"/>
      <c r="J43" s="159"/>
      <c r="K43" s="161"/>
      <c r="L43" s="161"/>
      <c r="M43" s="159"/>
      <c r="N43" s="161"/>
      <c r="O43" s="135"/>
      <c r="P43" s="161"/>
      <c r="Q43" s="159"/>
      <c r="R43" s="161"/>
      <c r="S43" s="135"/>
      <c r="T43" s="161"/>
      <c r="U43" s="159"/>
      <c r="V43" s="135"/>
      <c r="W43" s="139"/>
      <c r="X43" s="139"/>
      <c r="Y43" s="139"/>
      <c r="Z43" s="135"/>
      <c r="AA43" s="135"/>
      <c r="AB43" s="135"/>
      <c r="AC43" s="135"/>
      <c r="AD43" s="262"/>
      <c r="AE43" s="262"/>
      <c r="AF43" s="262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</row>
    <row r="44" spans="2:50" x14ac:dyDescent="0.15">
      <c r="B44" s="159"/>
      <c r="C44" s="135"/>
      <c r="E44" s="293"/>
      <c r="F44" s="179"/>
      <c r="G44" s="139"/>
      <c r="H44" s="161"/>
      <c r="I44" s="159"/>
      <c r="J44" s="159"/>
      <c r="K44" s="161"/>
      <c r="L44" s="161"/>
      <c r="M44" s="159"/>
      <c r="N44" s="161"/>
      <c r="O44" s="135"/>
      <c r="P44" s="161"/>
      <c r="Q44" s="159"/>
      <c r="R44" s="161"/>
      <c r="S44" s="135"/>
      <c r="T44" s="161"/>
      <c r="U44" s="159"/>
      <c r="V44" s="135"/>
      <c r="W44" s="139"/>
      <c r="X44" s="139"/>
      <c r="Y44" s="139"/>
      <c r="Z44" s="135"/>
      <c r="AA44" s="135"/>
      <c r="AB44" s="135"/>
      <c r="AC44" s="135"/>
      <c r="AD44" s="262"/>
      <c r="AE44" s="262"/>
      <c r="AF44" s="262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</row>
    <row r="45" spans="2:50" x14ac:dyDescent="0.15">
      <c r="B45" s="324">
        <v>41760</v>
      </c>
      <c r="C45" s="302"/>
      <c r="D45" s="325">
        <v>41774</v>
      </c>
      <c r="E45" s="131">
        <v>712.8</v>
      </c>
      <c r="F45" s="131">
        <v>896.4</v>
      </c>
      <c r="G45" s="131">
        <v>848.47466131460112</v>
      </c>
      <c r="H45" s="131">
        <v>8391.7999999999993</v>
      </c>
      <c r="I45" s="131">
        <v>651.13199999999995</v>
      </c>
      <c r="J45" s="131">
        <v>745.2</v>
      </c>
      <c r="K45" s="131">
        <v>695.81564852248209</v>
      </c>
      <c r="L45" s="161">
        <v>19953.8</v>
      </c>
      <c r="M45" s="131">
        <v>734.4</v>
      </c>
      <c r="N45" s="131">
        <v>810</v>
      </c>
      <c r="O45" s="131">
        <v>757.54261417322823</v>
      </c>
      <c r="P45" s="161">
        <v>20461.5</v>
      </c>
      <c r="Q45" s="131">
        <v>810</v>
      </c>
      <c r="R45" s="131">
        <v>972</v>
      </c>
      <c r="S45" s="131">
        <v>875.42693498452024</v>
      </c>
      <c r="T45" s="161">
        <v>612.20000000000005</v>
      </c>
      <c r="U45" s="159"/>
      <c r="V45" s="135"/>
      <c r="W45" s="139"/>
      <c r="X45" s="139"/>
      <c r="Y45" s="139"/>
      <c r="Z45" s="135"/>
      <c r="AA45" s="135"/>
      <c r="AB45" s="135"/>
      <c r="AC45" s="135"/>
      <c r="AD45" s="262"/>
      <c r="AE45" s="262"/>
      <c r="AF45" s="262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</row>
    <row r="46" spans="2:50" ht="15" customHeight="1" x14ac:dyDescent="0.15">
      <c r="B46" s="324">
        <v>41775</v>
      </c>
      <c r="C46" s="302"/>
      <c r="D46" s="660">
        <v>41789</v>
      </c>
      <c r="E46" s="131">
        <v>702</v>
      </c>
      <c r="F46" s="131">
        <v>831.6</v>
      </c>
      <c r="G46" s="131">
        <v>761.03601688746551</v>
      </c>
      <c r="H46" s="293">
        <v>1845.5</v>
      </c>
      <c r="I46" s="293">
        <v>651.24</v>
      </c>
      <c r="J46" s="293">
        <v>734.4</v>
      </c>
      <c r="K46" s="179">
        <v>707.65626475166948</v>
      </c>
      <c r="L46" s="161">
        <v>6001.7</v>
      </c>
      <c r="M46" s="293">
        <v>734.4</v>
      </c>
      <c r="N46" s="293">
        <v>810</v>
      </c>
      <c r="O46" s="293">
        <v>744.43978209424574</v>
      </c>
      <c r="P46" s="161">
        <v>21792.6</v>
      </c>
      <c r="Q46" s="293">
        <v>831.6</v>
      </c>
      <c r="R46" s="293">
        <v>918</v>
      </c>
      <c r="S46" s="293">
        <v>891.18719999999996</v>
      </c>
      <c r="T46" s="161">
        <v>633.20000000000005</v>
      </c>
      <c r="U46" s="159"/>
      <c r="V46" s="135"/>
      <c r="W46" s="135"/>
      <c r="X46" s="135"/>
      <c r="Y46" s="135"/>
      <c r="Z46" s="135"/>
      <c r="AA46" s="135"/>
      <c r="AB46" s="135"/>
      <c r="AC46" s="135"/>
      <c r="AD46" s="262"/>
      <c r="AE46" s="262"/>
      <c r="AF46" s="262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</row>
    <row r="47" spans="2:50" ht="12.75" customHeight="1" x14ac:dyDescent="0.15">
      <c r="B47" s="657"/>
      <c r="C47" s="307"/>
      <c r="D47" s="344"/>
      <c r="E47" s="129"/>
      <c r="F47" s="129"/>
      <c r="G47" s="129"/>
      <c r="H47" s="129"/>
      <c r="I47" s="129"/>
      <c r="J47" s="129"/>
      <c r="K47" s="129"/>
      <c r="L47" s="180"/>
      <c r="M47" s="129"/>
      <c r="N47" s="129"/>
      <c r="O47" s="129"/>
      <c r="P47" s="180"/>
      <c r="Q47" s="129"/>
      <c r="R47" s="129"/>
      <c r="S47" s="129"/>
      <c r="T47" s="29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</row>
    <row r="48" spans="2:50" ht="12.75" customHeight="1" x14ac:dyDescent="0.15">
      <c r="B48" s="138" t="s">
        <v>452</v>
      </c>
      <c r="C48" s="136" t="s">
        <v>252</v>
      </c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</row>
    <row r="49" spans="2:50" ht="12.75" customHeight="1" x14ac:dyDescent="0.15">
      <c r="B49" s="181" t="s">
        <v>113</v>
      </c>
      <c r="C49" s="136" t="s">
        <v>453</v>
      </c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</row>
    <row r="50" spans="2:50" ht="12.75" customHeight="1" x14ac:dyDescent="0.15">
      <c r="B50" s="181" t="s">
        <v>454</v>
      </c>
      <c r="C50" s="136" t="s">
        <v>114</v>
      </c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</row>
    <row r="51" spans="2:50" x14ac:dyDescent="0.15"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</row>
    <row r="52" spans="2:50" x14ac:dyDescent="0.15">
      <c r="E52" s="606"/>
      <c r="F52" s="606"/>
      <c r="G52" s="606"/>
      <c r="H52" s="606"/>
      <c r="I52" s="606"/>
      <c r="J52" s="606"/>
      <c r="K52" s="606"/>
      <c r="L52" s="606"/>
      <c r="M52" s="606"/>
      <c r="N52" s="606"/>
      <c r="O52" s="606"/>
      <c r="P52" s="606"/>
      <c r="Q52" s="606"/>
      <c r="R52" s="606"/>
      <c r="S52" s="606"/>
      <c r="T52" s="606"/>
      <c r="U52" s="606"/>
      <c r="V52" s="606"/>
      <c r="W52" s="606"/>
      <c r="X52" s="606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</row>
    <row r="56" spans="2:50" x14ac:dyDescent="0.15">
      <c r="E56" s="606"/>
      <c r="F56" s="606"/>
      <c r="G56" s="606"/>
      <c r="H56" s="606"/>
      <c r="I56" s="606"/>
      <c r="J56" s="606"/>
      <c r="K56" s="606"/>
      <c r="L56" s="606"/>
      <c r="M56" s="606"/>
      <c r="N56" s="606"/>
      <c r="O56" s="606"/>
      <c r="P56" s="606"/>
      <c r="Q56" s="606"/>
      <c r="R56" s="606"/>
      <c r="S56" s="606"/>
      <c r="T56" s="606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6"/>
  <sheetViews>
    <sheetView zoomScaleNormal="100" workbookViewId="0"/>
  </sheetViews>
  <sheetFormatPr defaultColWidth="7.5" defaultRowHeight="12" x14ac:dyDescent="0.15"/>
  <cols>
    <col min="1" max="1" width="1" style="185" customWidth="1"/>
    <col min="2" max="2" width="5.625" style="185" customWidth="1"/>
    <col min="3" max="3" width="3.5" style="185" customWidth="1"/>
    <col min="4" max="4" width="5.25" style="185" customWidth="1"/>
    <col min="5" max="5" width="5.5" style="185" customWidth="1"/>
    <col min="6" max="7" width="5.875" style="185" customWidth="1"/>
    <col min="8" max="8" width="8.125" style="185" customWidth="1"/>
    <col min="9" max="9" width="5.375" style="185" customWidth="1"/>
    <col min="10" max="11" width="5.875" style="185" customWidth="1"/>
    <col min="12" max="12" width="8.125" style="185" customWidth="1"/>
    <col min="13" max="13" width="5.75" style="185" customWidth="1"/>
    <col min="14" max="15" width="5.875" style="185" customWidth="1"/>
    <col min="16" max="16" width="8.125" style="185" customWidth="1"/>
    <col min="17" max="17" width="5.375" style="185" customWidth="1"/>
    <col min="18" max="19" width="5.875" style="185" customWidth="1"/>
    <col min="20" max="20" width="8.125" style="185" customWidth="1"/>
    <col min="21" max="21" width="5.75" style="185" customWidth="1"/>
    <col min="22" max="23" width="5.875" style="185" customWidth="1"/>
    <col min="24" max="24" width="7.75" style="185" customWidth="1"/>
    <col min="25" max="16384" width="7.5" style="185"/>
  </cols>
  <sheetData>
    <row r="1" spans="2:32" ht="14.25" x14ac:dyDescent="0.15">
      <c r="B1" s="689" t="s">
        <v>455</v>
      </c>
      <c r="F1" s="213"/>
    </row>
    <row r="2" spans="2:32" x14ac:dyDescent="0.15">
      <c r="B2" s="185" t="s">
        <v>456</v>
      </c>
    </row>
    <row r="3" spans="2:32" x14ac:dyDescent="0.15">
      <c r="B3" s="185" t="s">
        <v>369</v>
      </c>
    </row>
    <row r="4" spans="2:32" x14ac:dyDescent="0.15">
      <c r="X4" s="186" t="s">
        <v>89</v>
      </c>
      <c r="Z4" s="182"/>
      <c r="AA4" s="182"/>
    </row>
    <row r="5" spans="2:32" ht="6" customHeight="1" x14ac:dyDescent="0.15"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Z5" s="182"/>
      <c r="AA5" s="182"/>
    </row>
    <row r="6" spans="2:32" ht="13.5" x14ac:dyDescent="0.15">
      <c r="B6" s="189"/>
      <c r="C6" s="190" t="s">
        <v>90</v>
      </c>
      <c r="D6" s="191"/>
      <c r="E6" s="214" t="s">
        <v>123</v>
      </c>
      <c r="F6" s="215"/>
      <c r="G6" s="215"/>
      <c r="H6" s="216"/>
      <c r="I6" s="214" t="s">
        <v>124</v>
      </c>
      <c r="J6" s="215"/>
      <c r="K6" s="215"/>
      <c r="L6" s="216"/>
      <c r="M6" s="214" t="s">
        <v>125</v>
      </c>
      <c r="N6" s="215"/>
      <c r="O6" s="215"/>
      <c r="P6" s="216"/>
      <c r="Q6" s="214" t="s">
        <v>127</v>
      </c>
      <c r="R6" s="215"/>
      <c r="S6" s="215"/>
      <c r="T6" s="216"/>
      <c r="U6" s="235" t="s">
        <v>135</v>
      </c>
      <c r="V6" s="236"/>
      <c r="W6" s="236"/>
      <c r="X6" s="237"/>
      <c r="Z6" s="183"/>
      <c r="AA6" s="183"/>
      <c r="AB6" s="183"/>
      <c r="AC6" s="183"/>
      <c r="AD6" s="183"/>
      <c r="AE6" s="183"/>
      <c r="AF6" s="182"/>
    </row>
    <row r="7" spans="2:32" ht="13.5" x14ac:dyDescent="0.15">
      <c r="B7" s="193" t="s">
        <v>96</v>
      </c>
      <c r="C7" s="194"/>
      <c r="D7" s="195"/>
      <c r="E7" s="198" t="s">
        <v>97</v>
      </c>
      <c r="F7" s="197" t="s">
        <v>98</v>
      </c>
      <c r="G7" s="199" t="s">
        <v>99</v>
      </c>
      <c r="H7" s="197" t="s">
        <v>100</v>
      </c>
      <c r="I7" s="198" t="s">
        <v>97</v>
      </c>
      <c r="J7" s="197" t="s">
        <v>98</v>
      </c>
      <c r="K7" s="199" t="s">
        <v>99</v>
      </c>
      <c r="L7" s="197" t="s">
        <v>100</v>
      </c>
      <c r="M7" s="198" t="s">
        <v>97</v>
      </c>
      <c r="N7" s="197" t="s">
        <v>98</v>
      </c>
      <c r="O7" s="198" t="s">
        <v>99</v>
      </c>
      <c r="P7" s="197" t="s">
        <v>100</v>
      </c>
      <c r="Q7" s="198" t="s">
        <v>97</v>
      </c>
      <c r="R7" s="197" t="s">
        <v>98</v>
      </c>
      <c r="S7" s="199" t="s">
        <v>99</v>
      </c>
      <c r="T7" s="197" t="s">
        <v>100</v>
      </c>
      <c r="U7" s="198" t="s">
        <v>97</v>
      </c>
      <c r="V7" s="197" t="s">
        <v>98</v>
      </c>
      <c r="W7" s="199" t="s">
        <v>99</v>
      </c>
      <c r="X7" s="197" t="s">
        <v>100</v>
      </c>
      <c r="Z7" s="135"/>
      <c r="AA7" s="183"/>
      <c r="AB7" s="183"/>
      <c r="AC7" s="183"/>
      <c r="AD7" s="183"/>
      <c r="AE7" s="183"/>
      <c r="AF7" s="182"/>
    </row>
    <row r="8" spans="2:32" ht="13.5" x14ac:dyDescent="0.15">
      <c r="B8" s="201"/>
      <c r="C8" s="188"/>
      <c r="D8" s="188"/>
      <c r="E8" s="202"/>
      <c r="F8" s="203"/>
      <c r="G8" s="204" t="s">
        <v>101</v>
      </c>
      <c r="H8" s="203"/>
      <c r="I8" s="202"/>
      <c r="J8" s="203"/>
      <c r="K8" s="204" t="s">
        <v>101</v>
      </c>
      <c r="L8" s="203"/>
      <c r="M8" s="202"/>
      <c r="N8" s="203"/>
      <c r="O8" s="202" t="s">
        <v>101</v>
      </c>
      <c r="P8" s="203"/>
      <c r="Q8" s="202"/>
      <c r="R8" s="203"/>
      <c r="S8" s="204" t="s">
        <v>101</v>
      </c>
      <c r="T8" s="203"/>
      <c r="U8" s="202"/>
      <c r="V8" s="203"/>
      <c r="W8" s="204" t="s">
        <v>101</v>
      </c>
      <c r="X8" s="203"/>
      <c r="Z8" s="135"/>
      <c r="AA8" s="183"/>
      <c r="AB8" s="183"/>
      <c r="AC8" s="183"/>
      <c r="AD8" s="183"/>
      <c r="AE8" s="183"/>
      <c r="AF8" s="182"/>
    </row>
    <row r="9" spans="2:32" ht="14.1" customHeight="1" x14ac:dyDescent="0.15">
      <c r="B9" s="189" t="s">
        <v>0</v>
      </c>
      <c r="C9" s="199">
        <v>20</v>
      </c>
      <c r="D9" s="208" t="s">
        <v>1</v>
      </c>
      <c r="E9" s="189">
        <v>2625</v>
      </c>
      <c r="F9" s="206">
        <v>3675</v>
      </c>
      <c r="G9" s="207">
        <v>3197</v>
      </c>
      <c r="H9" s="206">
        <v>29029</v>
      </c>
      <c r="I9" s="189">
        <v>1995</v>
      </c>
      <c r="J9" s="206">
        <v>2625</v>
      </c>
      <c r="K9" s="207">
        <v>2405</v>
      </c>
      <c r="L9" s="206">
        <v>24172</v>
      </c>
      <c r="M9" s="189">
        <v>1365</v>
      </c>
      <c r="N9" s="206">
        <v>1890</v>
      </c>
      <c r="O9" s="207">
        <v>1643</v>
      </c>
      <c r="P9" s="206">
        <v>11638</v>
      </c>
      <c r="Q9" s="189">
        <v>6090</v>
      </c>
      <c r="R9" s="206">
        <v>7665</v>
      </c>
      <c r="S9" s="207">
        <v>6713</v>
      </c>
      <c r="T9" s="206">
        <v>5491</v>
      </c>
      <c r="U9" s="189">
        <v>4830</v>
      </c>
      <c r="V9" s="206">
        <v>5985</v>
      </c>
      <c r="W9" s="207">
        <v>5451</v>
      </c>
      <c r="X9" s="206">
        <v>7801</v>
      </c>
      <c r="Z9" s="135"/>
      <c r="AA9" s="183"/>
      <c r="AB9" s="183"/>
      <c r="AC9" s="183"/>
      <c r="AD9" s="183"/>
      <c r="AE9" s="183"/>
      <c r="AF9" s="182"/>
    </row>
    <row r="10" spans="2:32" ht="14.1" customHeight="1" x14ac:dyDescent="0.15">
      <c r="B10" s="213"/>
      <c r="C10" s="192">
        <v>21</v>
      </c>
      <c r="D10" s="182"/>
      <c r="E10" s="213">
        <v>2153</v>
      </c>
      <c r="F10" s="209">
        <v>3675</v>
      </c>
      <c r="G10" s="182">
        <v>2681</v>
      </c>
      <c r="H10" s="209">
        <v>362741</v>
      </c>
      <c r="I10" s="213">
        <v>1785</v>
      </c>
      <c r="J10" s="209">
        <v>2678</v>
      </c>
      <c r="K10" s="182">
        <v>2227</v>
      </c>
      <c r="L10" s="209">
        <v>322896</v>
      </c>
      <c r="M10" s="213">
        <v>1313</v>
      </c>
      <c r="N10" s="209">
        <v>1995</v>
      </c>
      <c r="O10" s="182">
        <v>1650</v>
      </c>
      <c r="P10" s="209">
        <v>176133</v>
      </c>
      <c r="Q10" s="213">
        <v>4410</v>
      </c>
      <c r="R10" s="209">
        <v>7140</v>
      </c>
      <c r="S10" s="182">
        <v>5476</v>
      </c>
      <c r="T10" s="209">
        <v>75191</v>
      </c>
      <c r="U10" s="213">
        <v>3675</v>
      </c>
      <c r="V10" s="209">
        <v>5775</v>
      </c>
      <c r="W10" s="182">
        <v>4403</v>
      </c>
      <c r="X10" s="209">
        <v>119199</v>
      </c>
      <c r="Z10" s="135"/>
      <c r="AA10" s="183"/>
      <c r="AB10" s="183"/>
      <c r="AC10" s="183"/>
      <c r="AD10" s="183"/>
      <c r="AE10" s="183"/>
      <c r="AF10" s="182"/>
    </row>
    <row r="11" spans="2:32" ht="14.1" customHeight="1" x14ac:dyDescent="0.15">
      <c r="B11" s="213"/>
      <c r="C11" s="192">
        <v>22</v>
      </c>
      <c r="D11" s="182"/>
      <c r="E11" s="213">
        <v>2100</v>
      </c>
      <c r="F11" s="209">
        <v>3465</v>
      </c>
      <c r="G11" s="182">
        <v>2649</v>
      </c>
      <c r="H11" s="209">
        <v>285413</v>
      </c>
      <c r="I11" s="213">
        <v>1831</v>
      </c>
      <c r="J11" s="209">
        <v>2625</v>
      </c>
      <c r="K11" s="182">
        <v>2174</v>
      </c>
      <c r="L11" s="209">
        <v>261448</v>
      </c>
      <c r="M11" s="213">
        <v>1260</v>
      </c>
      <c r="N11" s="209">
        <v>1890</v>
      </c>
      <c r="O11" s="182">
        <v>1625</v>
      </c>
      <c r="P11" s="209">
        <v>161232</v>
      </c>
      <c r="Q11" s="213">
        <v>4725</v>
      </c>
      <c r="R11" s="209">
        <v>6090</v>
      </c>
      <c r="S11" s="182">
        <v>5359</v>
      </c>
      <c r="T11" s="209">
        <v>71391</v>
      </c>
      <c r="U11" s="213">
        <v>3780</v>
      </c>
      <c r="V11" s="209">
        <v>5145</v>
      </c>
      <c r="W11" s="182">
        <v>4355</v>
      </c>
      <c r="X11" s="209">
        <v>116053</v>
      </c>
      <c r="Z11" s="135"/>
      <c r="AA11" s="182"/>
      <c r="AB11" s="182"/>
      <c r="AC11" s="182"/>
      <c r="AD11" s="182"/>
      <c r="AE11" s="182"/>
      <c r="AF11" s="182"/>
    </row>
    <row r="12" spans="2:32" ht="14.1" customHeight="1" x14ac:dyDescent="0.15">
      <c r="B12" s="213"/>
      <c r="C12" s="192">
        <v>23</v>
      </c>
      <c r="D12" s="210"/>
      <c r="E12" s="162">
        <v>1995</v>
      </c>
      <c r="F12" s="162">
        <v>3360</v>
      </c>
      <c r="G12" s="163">
        <v>2632</v>
      </c>
      <c r="H12" s="162">
        <v>300884</v>
      </c>
      <c r="I12" s="162">
        <v>1680</v>
      </c>
      <c r="J12" s="162">
        <v>2625</v>
      </c>
      <c r="K12" s="162">
        <v>2207</v>
      </c>
      <c r="L12" s="162">
        <v>252595</v>
      </c>
      <c r="M12" s="162">
        <v>1260</v>
      </c>
      <c r="N12" s="162">
        <v>1943</v>
      </c>
      <c r="O12" s="162">
        <v>1652</v>
      </c>
      <c r="P12" s="162">
        <v>147468</v>
      </c>
      <c r="Q12" s="162">
        <v>4725</v>
      </c>
      <c r="R12" s="162">
        <v>6510</v>
      </c>
      <c r="S12" s="162">
        <v>5568</v>
      </c>
      <c r="T12" s="162">
        <v>76389</v>
      </c>
      <c r="U12" s="162">
        <v>3150</v>
      </c>
      <c r="V12" s="162">
        <v>5670</v>
      </c>
      <c r="W12" s="162">
        <v>4410</v>
      </c>
      <c r="X12" s="163">
        <v>103007</v>
      </c>
      <c r="Z12" s="135"/>
      <c r="AA12" s="183"/>
      <c r="AB12" s="183"/>
      <c r="AC12" s="183"/>
      <c r="AD12" s="183"/>
      <c r="AE12" s="182"/>
      <c r="AF12" s="182"/>
    </row>
    <row r="13" spans="2:32" ht="14.1" customHeight="1" x14ac:dyDescent="0.15">
      <c r="B13" s="213"/>
      <c r="C13" s="192">
        <v>24</v>
      </c>
      <c r="D13" s="210"/>
      <c r="E13" s="164">
        <v>2100</v>
      </c>
      <c r="F13" s="164">
        <v>3570</v>
      </c>
      <c r="G13" s="164">
        <v>2515</v>
      </c>
      <c r="H13" s="164">
        <v>382287</v>
      </c>
      <c r="I13" s="164">
        <v>1680</v>
      </c>
      <c r="J13" s="164">
        <v>2730</v>
      </c>
      <c r="K13" s="164">
        <v>2034</v>
      </c>
      <c r="L13" s="164">
        <v>282313</v>
      </c>
      <c r="M13" s="164">
        <v>1155</v>
      </c>
      <c r="N13" s="164">
        <v>1838</v>
      </c>
      <c r="O13" s="164">
        <v>1477</v>
      </c>
      <c r="P13" s="164">
        <v>191463</v>
      </c>
      <c r="Q13" s="164">
        <v>4620</v>
      </c>
      <c r="R13" s="164">
        <v>6615</v>
      </c>
      <c r="S13" s="164">
        <v>5585</v>
      </c>
      <c r="T13" s="164">
        <v>91343</v>
      </c>
      <c r="U13" s="164">
        <v>3360</v>
      </c>
      <c r="V13" s="164">
        <v>5880</v>
      </c>
      <c r="W13" s="164">
        <v>4354</v>
      </c>
      <c r="X13" s="165">
        <v>119185</v>
      </c>
      <c r="Z13" s="135"/>
      <c r="AA13" s="183"/>
      <c r="AB13" s="183"/>
      <c r="AC13" s="183"/>
      <c r="AD13" s="183"/>
      <c r="AE13" s="182"/>
      <c r="AF13" s="182"/>
    </row>
    <row r="14" spans="2:32" ht="14.1" customHeight="1" x14ac:dyDescent="0.15">
      <c r="B14" s="201"/>
      <c r="C14" s="204">
        <v>25</v>
      </c>
      <c r="D14" s="212"/>
      <c r="E14" s="211">
        <v>2415</v>
      </c>
      <c r="F14" s="211">
        <v>3570</v>
      </c>
      <c r="G14" s="211">
        <v>2941.329622137348</v>
      </c>
      <c r="H14" s="211">
        <v>310317.60000000009</v>
      </c>
      <c r="I14" s="211">
        <v>2100</v>
      </c>
      <c r="J14" s="211">
        <v>2887.5</v>
      </c>
      <c r="K14" s="211">
        <v>2425.0910841952973</v>
      </c>
      <c r="L14" s="211">
        <v>270333.10000000003</v>
      </c>
      <c r="M14" s="211">
        <v>1365</v>
      </c>
      <c r="N14" s="211">
        <v>1911</v>
      </c>
      <c r="O14" s="211">
        <v>1711.1299418708727</v>
      </c>
      <c r="P14" s="211">
        <v>197865.2000000001</v>
      </c>
      <c r="Q14" s="211">
        <v>5775</v>
      </c>
      <c r="R14" s="211">
        <v>7455</v>
      </c>
      <c r="S14" s="211">
        <v>6506.8205663638782</v>
      </c>
      <c r="T14" s="211">
        <v>82793.3</v>
      </c>
      <c r="U14" s="211">
        <v>4410</v>
      </c>
      <c r="V14" s="211">
        <v>5670</v>
      </c>
      <c r="W14" s="211">
        <v>4886.3077798414752</v>
      </c>
      <c r="X14" s="212">
        <v>91303.900000000009</v>
      </c>
      <c r="Z14" s="182"/>
      <c r="AA14" s="183"/>
      <c r="AB14" s="183"/>
      <c r="AC14" s="183"/>
      <c r="AD14" s="183"/>
      <c r="AE14" s="182"/>
      <c r="AF14" s="182"/>
    </row>
    <row r="15" spans="2:32" ht="14.1" customHeight="1" x14ac:dyDescent="0.15">
      <c r="B15" s="159"/>
      <c r="C15" s="144">
        <v>5</v>
      </c>
      <c r="D15" s="160"/>
      <c r="E15" s="209">
        <v>2572.5</v>
      </c>
      <c r="F15" s="209">
        <v>3045</v>
      </c>
      <c r="G15" s="209">
        <v>2822.0490091912693</v>
      </c>
      <c r="H15" s="209">
        <v>32116.6</v>
      </c>
      <c r="I15" s="209">
        <v>2100</v>
      </c>
      <c r="J15" s="209">
        <v>2520</v>
      </c>
      <c r="K15" s="209">
        <v>2359.5816807291985</v>
      </c>
      <c r="L15" s="209">
        <v>25279.7</v>
      </c>
      <c r="M15" s="209">
        <v>1575</v>
      </c>
      <c r="N15" s="209">
        <v>1890</v>
      </c>
      <c r="O15" s="209">
        <v>1715.2532140156293</v>
      </c>
      <c r="P15" s="209">
        <v>18236.099999999999</v>
      </c>
      <c r="Q15" s="209">
        <v>5985</v>
      </c>
      <c r="R15" s="209">
        <v>6510</v>
      </c>
      <c r="S15" s="209">
        <v>6291.2934557682365</v>
      </c>
      <c r="T15" s="209">
        <v>7456.1</v>
      </c>
      <c r="U15" s="209">
        <v>4410</v>
      </c>
      <c r="V15" s="209">
        <v>5145</v>
      </c>
      <c r="W15" s="209">
        <v>4813.1055871965391</v>
      </c>
      <c r="X15" s="210">
        <v>8183.4</v>
      </c>
    </row>
    <row r="16" spans="2:32" ht="14.1" customHeight="1" x14ac:dyDescent="0.15">
      <c r="B16" s="159"/>
      <c r="C16" s="144">
        <v>6</v>
      </c>
      <c r="D16" s="160"/>
      <c r="E16" s="209">
        <v>2625</v>
      </c>
      <c r="F16" s="209">
        <v>2992.5</v>
      </c>
      <c r="G16" s="209">
        <v>2826.9552935943061</v>
      </c>
      <c r="H16" s="209">
        <v>20748.699999999997</v>
      </c>
      <c r="I16" s="209">
        <v>2205</v>
      </c>
      <c r="J16" s="209">
        <v>2467.5</v>
      </c>
      <c r="K16" s="209">
        <v>2353.4285789562427</v>
      </c>
      <c r="L16" s="209">
        <v>19875.599999999999</v>
      </c>
      <c r="M16" s="209">
        <v>1627.5</v>
      </c>
      <c r="N16" s="209">
        <v>1837.5</v>
      </c>
      <c r="O16" s="209">
        <v>1715.2470761464031</v>
      </c>
      <c r="P16" s="209">
        <v>13243.099999999999</v>
      </c>
      <c r="Q16" s="209">
        <v>5985</v>
      </c>
      <c r="R16" s="209">
        <v>6510</v>
      </c>
      <c r="S16" s="209">
        <v>6275.4229432213206</v>
      </c>
      <c r="T16" s="209">
        <v>6128.4000000000005</v>
      </c>
      <c r="U16" s="209">
        <v>4515</v>
      </c>
      <c r="V16" s="209">
        <v>5040</v>
      </c>
      <c r="W16" s="209">
        <v>4750.2935258461011</v>
      </c>
      <c r="X16" s="210">
        <v>5821.3</v>
      </c>
    </row>
    <row r="17" spans="2:24" ht="14.1" customHeight="1" x14ac:dyDescent="0.15">
      <c r="B17" s="159"/>
      <c r="C17" s="144">
        <v>7</v>
      </c>
      <c r="D17" s="160"/>
      <c r="E17" s="209">
        <v>2625</v>
      </c>
      <c r="F17" s="209">
        <v>2992.5</v>
      </c>
      <c r="G17" s="209">
        <v>2846.5703264164968</v>
      </c>
      <c r="H17" s="209">
        <v>28969.600000000002</v>
      </c>
      <c r="I17" s="209">
        <v>2100</v>
      </c>
      <c r="J17" s="209">
        <v>2467.5</v>
      </c>
      <c r="K17" s="209">
        <v>2321.7242094720277</v>
      </c>
      <c r="L17" s="209">
        <v>23428.699999999997</v>
      </c>
      <c r="M17" s="209">
        <v>1680</v>
      </c>
      <c r="N17" s="209">
        <v>1890</v>
      </c>
      <c r="O17" s="209">
        <v>1764.1158094156992</v>
      </c>
      <c r="P17" s="209">
        <v>17567.8</v>
      </c>
      <c r="Q17" s="209">
        <v>6090</v>
      </c>
      <c r="R17" s="209">
        <v>6720</v>
      </c>
      <c r="S17" s="209">
        <v>6388.546846295163</v>
      </c>
      <c r="T17" s="209">
        <v>7734.7000000000007</v>
      </c>
      <c r="U17" s="209">
        <v>4515</v>
      </c>
      <c r="V17" s="209">
        <v>5250</v>
      </c>
      <c r="W17" s="209">
        <v>4838.9935479395026</v>
      </c>
      <c r="X17" s="210">
        <v>8119.8</v>
      </c>
    </row>
    <row r="18" spans="2:24" ht="14.1" customHeight="1" x14ac:dyDescent="0.15">
      <c r="B18" s="159"/>
      <c r="C18" s="144">
        <v>8</v>
      </c>
      <c r="D18" s="160"/>
      <c r="E18" s="209">
        <v>2677.5</v>
      </c>
      <c r="F18" s="209">
        <v>3045</v>
      </c>
      <c r="G18" s="209">
        <v>2858.0478597244178</v>
      </c>
      <c r="H18" s="209">
        <v>25635.4</v>
      </c>
      <c r="I18" s="209">
        <v>2100</v>
      </c>
      <c r="J18" s="209">
        <v>2415</v>
      </c>
      <c r="K18" s="209">
        <v>2278.8830762318407</v>
      </c>
      <c r="L18" s="209">
        <v>22186</v>
      </c>
      <c r="M18" s="209">
        <v>1680</v>
      </c>
      <c r="N18" s="209">
        <v>1890</v>
      </c>
      <c r="O18" s="209">
        <v>1777.7641469594598</v>
      </c>
      <c r="P18" s="209">
        <v>16514.199999999997</v>
      </c>
      <c r="Q18" s="209">
        <v>6090</v>
      </c>
      <c r="R18" s="209">
        <v>6825</v>
      </c>
      <c r="S18" s="209">
        <v>6492.6225477094149</v>
      </c>
      <c r="T18" s="209">
        <v>5827.8</v>
      </c>
      <c r="U18" s="209">
        <v>4515</v>
      </c>
      <c r="V18" s="209">
        <v>4935</v>
      </c>
      <c r="W18" s="209">
        <v>4720.5356349911199</v>
      </c>
      <c r="X18" s="210">
        <v>6826.4</v>
      </c>
    </row>
    <row r="19" spans="2:24" ht="14.1" customHeight="1" x14ac:dyDescent="0.15">
      <c r="B19" s="159"/>
      <c r="C19" s="144">
        <v>9</v>
      </c>
      <c r="D19" s="160"/>
      <c r="E19" s="209">
        <v>2709</v>
      </c>
      <c r="F19" s="209">
        <v>3045</v>
      </c>
      <c r="G19" s="209">
        <v>2890.5855549859016</v>
      </c>
      <c r="H19" s="209">
        <v>18845.800000000003</v>
      </c>
      <c r="I19" s="209">
        <v>2100</v>
      </c>
      <c r="J19" s="209">
        <v>2467.5</v>
      </c>
      <c r="K19" s="209">
        <v>2315.7573892131877</v>
      </c>
      <c r="L19" s="209">
        <v>19707.8</v>
      </c>
      <c r="M19" s="209">
        <v>1680</v>
      </c>
      <c r="N19" s="209">
        <v>1890</v>
      </c>
      <c r="O19" s="209">
        <v>1765.3918537075608</v>
      </c>
      <c r="P19" s="209">
        <v>15409.599999999999</v>
      </c>
      <c r="Q19" s="209">
        <v>6090</v>
      </c>
      <c r="R19" s="209">
        <v>6825</v>
      </c>
      <c r="S19" s="209">
        <v>6500.1693324061198</v>
      </c>
      <c r="T19" s="209">
        <v>6151.1</v>
      </c>
      <c r="U19" s="209">
        <v>4410</v>
      </c>
      <c r="V19" s="209">
        <v>4935</v>
      </c>
      <c r="W19" s="209">
        <v>4788.7065775207811</v>
      </c>
      <c r="X19" s="210">
        <v>6137.6</v>
      </c>
    </row>
    <row r="20" spans="2:24" ht="14.1" customHeight="1" x14ac:dyDescent="0.15">
      <c r="B20" s="159"/>
      <c r="C20" s="144">
        <v>10</v>
      </c>
      <c r="D20" s="160"/>
      <c r="E20" s="209">
        <v>2835</v>
      </c>
      <c r="F20" s="209">
        <v>3465</v>
      </c>
      <c r="G20" s="209">
        <v>3090.2524498104735</v>
      </c>
      <c r="H20" s="209">
        <v>24900.100000000002</v>
      </c>
      <c r="I20" s="209">
        <v>2205</v>
      </c>
      <c r="J20" s="209">
        <v>2625</v>
      </c>
      <c r="K20" s="209">
        <v>2477.2556339465323</v>
      </c>
      <c r="L20" s="209">
        <v>26160.7</v>
      </c>
      <c r="M20" s="209">
        <v>1680</v>
      </c>
      <c r="N20" s="209">
        <v>1890</v>
      </c>
      <c r="O20" s="209">
        <v>1792.7578881714121</v>
      </c>
      <c r="P20" s="209">
        <v>18081.900000000001</v>
      </c>
      <c r="Q20" s="209">
        <v>6090</v>
      </c>
      <c r="R20" s="209">
        <v>7140</v>
      </c>
      <c r="S20" s="209">
        <v>6620.0486363788095</v>
      </c>
      <c r="T20" s="209">
        <v>7422.7999999999993</v>
      </c>
      <c r="U20" s="209">
        <v>4515</v>
      </c>
      <c r="V20" s="209">
        <v>5040</v>
      </c>
      <c r="W20" s="209">
        <v>4790.0174652034257</v>
      </c>
      <c r="X20" s="210">
        <v>8640.1</v>
      </c>
    </row>
    <row r="21" spans="2:24" ht="14.1" customHeight="1" x14ac:dyDescent="0.15">
      <c r="B21" s="159"/>
      <c r="C21" s="144">
        <v>11</v>
      </c>
      <c r="D21" s="160"/>
      <c r="E21" s="209">
        <v>3045</v>
      </c>
      <c r="F21" s="209">
        <v>3465</v>
      </c>
      <c r="G21" s="209">
        <v>3313.3261033313934</v>
      </c>
      <c r="H21" s="209">
        <v>21346.7</v>
      </c>
      <c r="I21" s="209">
        <v>2415</v>
      </c>
      <c r="J21" s="209">
        <v>2730</v>
      </c>
      <c r="K21" s="209">
        <v>2616.2840352291755</v>
      </c>
      <c r="L21" s="209">
        <v>21884</v>
      </c>
      <c r="M21" s="209">
        <v>1732.5</v>
      </c>
      <c r="N21" s="209">
        <v>1911</v>
      </c>
      <c r="O21" s="209">
        <v>1809.6545076463201</v>
      </c>
      <c r="P21" s="209">
        <v>15121.5</v>
      </c>
      <c r="Q21" s="209">
        <v>6300</v>
      </c>
      <c r="R21" s="209">
        <v>7455</v>
      </c>
      <c r="S21" s="209">
        <v>7018.9478023124802</v>
      </c>
      <c r="T21" s="209">
        <v>6236.8</v>
      </c>
      <c r="U21" s="209">
        <v>4515</v>
      </c>
      <c r="V21" s="209">
        <v>5355</v>
      </c>
      <c r="W21" s="209">
        <v>5104.9037897876278</v>
      </c>
      <c r="X21" s="210">
        <v>6862.7000000000007</v>
      </c>
    </row>
    <row r="22" spans="2:24" ht="14.1" customHeight="1" x14ac:dyDescent="0.15">
      <c r="B22" s="159"/>
      <c r="C22" s="144">
        <v>12</v>
      </c>
      <c r="D22" s="160"/>
      <c r="E22" s="209">
        <v>3255</v>
      </c>
      <c r="F22" s="209">
        <v>3570</v>
      </c>
      <c r="G22" s="209">
        <v>3447.0349596445099</v>
      </c>
      <c r="H22" s="209">
        <v>28335.100000000002</v>
      </c>
      <c r="I22" s="209">
        <v>2520</v>
      </c>
      <c r="J22" s="209">
        <v>2887.5</v>
      </c>
      <c r="K22" s="209">
        <v>2711.7904522613076</v>
      </c>
      <c r="L22" s="209">
        <v>21712</v>
      </c>
      <c r="M22" s="209">
        <v>1732.5</v>
      </c>
      <c r="N22" s="209">
        <v>1890</v>
      </c>
      <c r="O22" s="209">
        <v>1822.0454144903392</v>
      </c>
      <c r="P22" s="209">
        <v>17424.8</v>
      </c>
      <c r="Q22" s="209">
        <v>6825</v>
      </c>
      <c r="R22" s="209">
        <v>7455</v>
      </c>
      <c r="S22" s="209">
        <v>7145.9518083607345</v>
      </c>
      <c r="T22" s="209">
        <v>7529.8</v>
      </c>
      <c r="U22" s="209">
        <v>5250</v>
      </c>
      <c r="V22" s="209">
        <v>5670</v>
      </c>
      <c r="W22" s="209">
        <v>5415.9752760441661</v>
      </c>
      <c r="X22" s="210">
        <v>10939</v>
      </c>
    </row>
    <row r="23" spans="2:24" ht="14.1" customHeight="1" x14ac:dyDescent="0.15">
      <c r="B23" s="159" t="s">
        <v>104</v>
      </c>
      <c r="C23" s="144">
        <v>1</v>
      </c>
      <c r="D23" s="160" t="s">
        <v>105</v>
      </c>
      <c r="E23" s="209">
        <v>2625</v>
      </c>
      <c r="F23" s="209">
        <v>3097.5</v>
      </c>
      <c r="G23" s="209">
        <v>2902.5355377619612</v>
      </c>
      <c r="H23" s="209">
        <v>36326.200000000004</v>
      </c>
      <c r="I23" s="209">
        <v>2310</v>
      </c>
      <c r="J23" s="209">
        <v>2730</v>
      </c>
      <c r="K23" s="209">
        <v>2603.8546965340738</v>
      </c>
      <c r="L23" s="209">
        <v>30277.399999999998</v>
      </c>
      <c r="M23" s="209">
        <v>1470</v>
      </c>
      <c r="N23" s="209">
        <v>1890</v>
      </c>
      <c r="O23" s="209">
        <v>1704.3668606707615</v>
      </c>
      <c r="P23" s="209">
        <v>18576.2</v>
      </c>
      <c r="Q23" s="209">
        <v>6300</v>
      </c>
      <c r="R23" s="209">
        <v>7245</v>
      </c>
      <c r="S23" s="209">
        <v>6651.2209257842396</v>
      </c>
      <c r="T23" s="209">
        <v>7436.2</v>
      </c>
      <c r="U23" s="209">
        <v>4725</v>
      </c>
      <c r="V23" s="209">
        <v>5460</v>
      </c>
      <c r="W23" s="209">
        <v>5092.0249865519099</v>
      </c>
      <c r="X23" s="210">
        <v>10166.500000000002</v>
      </c>
    </row>
    <row r="24" spans="2:24" ht="14.1" customHeight="1" x14ac:dyDescent="0.15">
      <c r="B24" s="159"/>
      <c r="C24" s="144">
        <v>2</v>
      </c>
      <c r="D24" s="160"/>
      <c r="E24" s="209">
        <v>2625</v>
      </c>
      <c r="F24" s="209">
        <v>2992.5</v>
      </c>
      <c r="G24" s="209">
        <v>2877.6741630901288</v>
      </c>
      <c r="H24" s="209">
        <v>19959.5</v>
      </c>
      <c r="I24" s="209">
        <v>2310</v>
      </c>
      <c r="J24" s="209">
        <v>2730</v>
      </c>
      <c r="K24" s="209">
        <v>2581.7718257531546</v>
      </c>
      <c r="L24" s="209">
        <v>16974.8</v>
      </c>
      <c r="M24" s="209">
        <v>1470</v>
      </c>
      <c r="N24" s="209">
        <v>1890</v>
      </c>
      <c r="O24" s="209">
        <v>1701.2921947205168</v>
      </c>
      <c r="P24" s="209">
        <v>14325.800000000001</v>
      </c>
      <c r="Q24" s="209">
        <v>6300</v>
      </c>
      <c r="R24" s="209">
        <v>7245</v>
      </c>
      <c r="S24" s="209">
        <v>6750.5547651351253</v>
      </c>
      <c r="T24" s="209">
        <v>5252</v>
      </c>
      <c r="U24" s="209">
        <v>4620</v>
      </c>
      <c r="V24" s="209">
        <v>5250</v>
      </c>
      <c r="W24" s="209">
        <v>4972.1242870722435</v>
      </c>
      <c r="X24" s="210">
        <v>6516.9</v>
      </c>
    </row>
    <row r="25" spans="2:24" ht="14.1" customHeight="1" x14ac:dyDescent="0.15">
      <c r="B25" s="159"/>
      <c r="C25" s="144">
        <v>3</v>
      </c>
      <c r="D25" s="160"/>
      <c r="E25" s="209">
        <v>2625</v>
      </c>
      <c r="F25" s="209">
        <v>2992.5</v>
      </c>
      <c r="G25" s="209">
        <v>2837.3244106090374</v>
      </c>
      <c r="H25" s="209">
        <v>20141.5</v>
      </c>
      <c r="I25" s="209">
        <v>2205</v>
      </c>
      <c r="J25" s="209">
        <v>2572.5</v>
      </c>
      <c r="K25" s="209">
        <v>2427.0782318271122</v>
      </c>
      <c r="L25" s="209">
        <v>18796.400000000001</v>
      </c>
      <c r="M25" s="209">
        <v>1470</v>
      </c>
      <c r="N25" s="209">
        <v>1890</v>
      </c>
      <c r="O25" s="209">
        <v>1697.0145153789945</v>
      </c>
      <c r="P25" s="209">
        <v>15742.199999999999</v>
      </c>
      <c r="Q25" s="209">
        <v>6300</v>
      </c>
      <c r="R25" s="209">
        <v>7350</v>
      </c>
      <c r="S25" s="209">
        <v>6761.3643122676585</v>
      </c>
      <c r="T25" s="209">
        <v>6497.3</v>
      </c>
      <c r="U25" s="209">
        <v>4672.5</v>
      </c>
      <c r="V25" s="209">
        <v>5197.5</v>
      </c>
      <c r="W25" s="209">
        <v>4893.7402508551886</v>
      </c>
      <c r="X25" s="210">
        <v>8023.7999999999993</v>
      </c>
    </row>
    <row r="26" spans="2:24" ht="14.1" customHeight="1" x14ac:dyDescent="0.15">
      <c r="B26" s="159"/>
      <c r="C26" s="144">
        <v>4</v>
      </c>
      <c r="D26" s="160"/>
      <c r="E26" s="209">
        <v>2700</v>
      </c>
      <c r="F26" s="209">
        <v>3024</v>
      </c>
      <c r="G26" s="209">
        <v>2856.9502137117447</v>
      </c>
      <c r="H26" s="209">
        <v>25330</v>
      </c>
      <c r="I26" s="209">
        <v>2160</v>
      </c>
      <c r="J26" s="209">
        <v>2646</v>
      </c>
      <c r="K26" s="209">
        <v>2472.565508738403</v>
      </c>
      <c r="L26" s="209">
        <v>21500.699999999997</v>
      </c>
      <c r="M26" s="209">
        <v>1728</v>
      </c>
      <c r="N26" s="209">
        <v>2160</v>
      </c>
      <c r="O26" s="209">
        <v>1874.8446207553161</v>
      </c>
      <c r="P26" s="209">
        <v>18133.900000000001</v>
      </c>
      <c r="Q26" s="209">
        <v>6480</v>
      </c>
      <c r="R26" s="209">
        <v>7560</v>
      </c>
      <c r="S26" s="209">
        <v>7045.9940676966626</v>
      </c>
      <c r="T26" s="209">
        <v>6801</v>
      </c>
      <c r="U26" s="209">
        <v>4752</v>
      </c>
      <c r="V26" s="209">
        <v>5292</v>
      </c>
      <c r="W26" s="209">
        <v>5044.6884902237452</v>
      </c>
      <c r="X26" s="210">
        <v>9210.7999999999993</v>
      </c>
    </row>
    <row r="27" spans="2:24" ht="14.1" customHeight="1" x14ac:dyDescent="0.15">
      <c r="B27" s="150"/>
      <c r="C27" s="154">
        <v>5</v>
      </c>
      <c r="D27" s="166"/>
      <c r="E27" s="211">
        <v>2538</v>
      </c>
      <c r="F27" s="211">
        <v>3024</v>
      </c>
      <c r="G27" s="211">
        <v>2810.789538461539</v>
      </c>
      <c r="H27" s="211">
        <v>18337.5</v>
      </c>
      <c r="I27" s="211">
        <v>2160</v>
      </c>
      <c r="J27" s="211">
        <v>2592</v>
      </c>
      <c r="K27" s="211">
        <v>2390.2691640468165</v>
      </c>
      <c r="L27" s="211">
        <v>18588.5</v>
      </c>
      <c r="M27" s="211">
        <v>1782</v>
      </c>
      <c r="N27" s="211">
        <v>2160</v>
      </c>
      <c r="O27" s="211">
        <v>1950.3726415323067</v>
      </c>
      <c r="P27" s="211">
        <v>12069.5</v>
      </c>
      <c r="Q27" s="211">
        <v>6480</v>
      </c>
      <c r="R27" s="211">
        <v>7560</v>
      </c>
      <c r="S27" s="211">
        <v>7016.7079485238464</v>
      </c>
      <c r="T27" s="211">
        <v>5639.5</v>
      </c>
      <c r="U27" s="211">
        <v>4665.6000000000004</v>
      </c>
      <c r="V27" s="211">
        <v>5292</v>
      </c>
      <c r="W27" s="211">
        <v>5043.7037663335886</v>
      </c>
      <c r="X27" s="212">
        <v>5962.2</v>
      </c>
    </row>
    <row r="28" spans="2:24" x14ac:dyDescent="0.15">
      <c r="B28" s="196"/>
      <c r="C28" s="187"/>
      <c r="D28" s="217"/>
      <c r="E28" s="213"/>
      <c r="F28" s="209"/>
      <c r="G28" s="182"/>
      <c r="H28" s="209"/>
      <c r="I28" s="213"/>
      <c r="J28" s="209"/>
      <c r="K28" s="182"/>
      <c r="L28" s="209"/>
      <c r="M28" s="213"/>
      <c r="N28" s="209"/>
      <c r="O28" s="182"/>
      <c r="P28" s="209"/>
      <c r="Q28" s="213"/>
      <c r="R28" s="209"/>
      <c r="S28" s="182"/>
      <c r="T28" s="209"/>
      <c r="U28" s="213"/>
      <c r="V28" s="209"/>
      <c r="W28" s="182"/>
      <c r="X28" s="209"/>
    </row>
    <row r="29" spans="2:24" x14ac:dyDescent="0.15">
      <c r="B29" s="196"/>
      <c r="C29" s="187"/>
      <c r="D29" s="217"/>
      <c r="E29" s="213"/>
      <c r="F29" s="209"/>
      <c r="G29" s="182"/>
      <c r="H29" s="209"/>
      <c r="I29" s="213"/>
      <c r="J29" s="209"/>
      <c r="K29" s="182"/>
      <c r="L29" s="209"/>
      <c r="M29" s="213"/>
      <c r="N29" s="209"/>
      <c r="O29" s="182"/>
      <c r="P29" s="209"/>
      <c r="Q29" s="213"/>
      <c r="R29" s="209"/>
      <c r="S29" s="182"/>
      <c r="T29" s="209"/>
      <c r="U29" s="213"/>
      <c r="V29" s="209"/>
      <c r="W29" s="182"/>
      <c r="X29" s="209"/>
    </row>
    <row r="30" spans="2:24" x14ac:dyDescent="0.15">
      <c r="B30" s="193" t="s">
        <v>128</v>
      </c>
      <c r="C30" s="187"/>
      <c r="D30" s="217"/>
      <c r="E30" s="213"/>
      <c r="F30" s="209"/>
      <c r="G30" s="182"/>
      <c r="H30" s="209"/>
      <c r="I30" s="213"/>
      <c r="J30" s="209"/>
      <c r="K30" s="182"/>
      <c r="L30" s="209"/>
      <c r="M30" s="213"/>
      <c r="N30" s="209"/>
      <c r="O30" s="182"/>
      <c r="P30" s="209"/>
      <c r="Q30" s="213"/>
      <c r="R30" s="209"/>
      <c r="S30" s="182"/>
      <c r="T30" s="209"/>
      <c r="U30" s="213"/>
      <c r="V30" s="209"/>
      <c r="W30" s="182"/>
      <c r="X30" s="209"/>
    </row>
    <row r="31" spans="2:24" x14ac:dyDescent="0.15">
      <c r="B31" s="218">
        <v>41766</v>
      </c>
      <c r="C31" s="219"/>
      <c r="D31" s="220">
        <v>41772</v>
      </c>
      <c r="E31" s="690">
        <v>2700</v>
      </c>
      <c r="F31" s="691">
        <v>3024</v>
      </c>
      <c r="G31" s="692">
        <v>2890.5667657298127</v>
      </c>
      <c r="H31" s="209">
        <v>4835.1000000000004</v>
      </c>
      <c r="I31" s="690">
        <v>2160</v>
      </c>
      <c r="J31" s="691">
        <v>2592</v>
      </c>
      <c r="K31" s="692">
        <v>2383.4023229674044</v>
      </c>
      <c r="L31" s="209">
        <v>6113</v>
      </c>
      <c r="M31" s="690">
        <v>1782</v>
      </c>
      <c r="N31" s="691">
        <v>2160</v>
      </c>
      <c r="O31" s="692">
        <v>1962.9150837988825</v>
      </c>
      <c r="P31" s="209">
        <v>4462.3999999999996</v>
      </c>
      <c r="Q31" s="690">
        <v>6480</v>
      </c>
      <c r="R31" s="691">
        <v>7560</v>
      </c>
      <c r="S31" s="692">
        <v>6966.6610916977961</v>
      </c>
      <c r="T31" s="209">
        <v>1455</v>
      </c>
      <c r="U31" s="690">
        <v>4806</v>
      </c>
      <c r="V31" s="691">
        <v>5292</v>
      </c>
      <c r="W31" s="692">
        <v>5087.257060601697</v>
      </c>
      <c r="X31" s="209">
        <v>1492.4</v>
      </c>
    </row>
    <row r="32" spans="2:24" x14ac:dyDescent="0.15">
      <c r="B32" s="218" t="s">
        <v>129</v>
      </c>
      <c r="C32" s="219"/>
      <c r="D32" s="220"/>
      <c r="E32" s="213"/>
      <c r="F32" s="209"/>
      <c r="G32" s="182"/>
      <c r="H32" s="209"/>
      <c r="I32" s="213"/>
      <c r="J32" s="209"/>
      <c r="K32" s="182"/>
      <c r="L32" s="209"/>
      <c r="M32" s="213"/>
      <c r="N32" s="209"/>
      <c r="O32" s="182"/>
      <c r="P32" s="209"/>
      <c r="Q32" s="213"/>
      <c r="R32" s="209"/>
      <c r="S32" s="182"/>
      <c r="T32" s="209"/>
      <c r="U32" s="213"/>
      <c r="V32" s="209"/>
      <c r="W32" s="182"/>
      <c r="X32" s="209"/>
    </row>
    <row r="33" spans="2:26" x14ac:dyDescent="0.15">
      <c r="B33" s="218">
        <v>41773</v>
      </c>
      <c r="C33" s="219"/>
      <c r="D33" s="220">
        <v>41779</v>
      </c>
      <c r="E33" s="228">
        <v>2592</v>
      </c>
      <c r="F33" s="228">
        <v>3024</v>
      </c>
      <c r="G33" s="228">
        <v>2872.9878771405283</v>
      </c>
      <c r="H33" s="600">
        <v>4352.7</v>
      </c>
      <c r="I33" s="228">
        <v>2160</v>
      </c>
      <c r="J33" s="228">
        <v>2592</v>
      </c>
      <c r="K33" s="228">
        <v>2402.5458147998384</v>
      </c>
      <c r="L33" s="600">
        <v>3757.9</v>
      </c>
      <c r="M33" s="228">
        <v>1836</v>
      </c>
      <c r="N33" s="228">
        <v>2160</v>
      </c>
      <c r="O33" s="228">
        <v>1963.0904767297027</v>
      </c>
      <c r="P33" s="600">
        <v>3053.6</v>
      </c>
      <c r="Q33" s="228">
        <v>6480</v>
      </c>
      <c r="R33" s="228">
        <v>7560</v>
      </c>
      <c r="S33" s="228">
        <v>6998.6903314495203</v>
      </c>
      <c r="T33" s="600">
        <v>1312.8</v>
      </c>
      <c r="U33" s="228">
        <v>4665.6000000000004</v>
      </c>
      <c r="V33" s="228">
        <v>5292</v>
      </c>
      <c r="W33" s="228">
        <v>5037.4186418109193</v>
      </c>
      <c r="X33" s="600">
        <v>1714.2</v>
      </c>
    </row>
    <row r="34" spans="2:26" x14ac:dyDescent="0.15">
      <c r="B34" s="218" t="s">
        <v>130</v>
      </c>
      <c r="C34" s="219"/>
      <c r="D34" s="220"/>
      <c r="E34" s="223"/>
      <c r="F34" s="224"/>
      <c r="G34" s="225"/>
      <c r="H34" s="224"/>
      <c r="I34" s="223"/>
      <c r="J34" s="224"/>
      <c r="K34" s="225"/>
      <c r="L34" s="224"/>
      <c r="M34" s="223"/>
      <c r="N34" s="224"/>
      <c r="O34" s="225"/>
      <c r="P34" s="224"/>
      <c r="Q34" s="223"/>
      <c r="R34" s="224"/>
      <c r="S34" s="225"/>
      <c r="T34" s="224"/>
      <c r="U34" s="223"/>
      <c r="V34" s="224"/>
      <c r="W34" s="225"/>
      <c r="X34" s="224"/>
    </row>
    <row r="35" spans="2:26" x14ac:dyDescent="0.15">
      <c r="B35" s="218">
        <v>41780</v>
      </c>
      <c r="C35" s="219"/>
      <c r="D35" s="220">
        <v>41786</v>
      </c>
      <c r="E35" s="671">
        <v>2592</v>
      </c>
      <c r="F35" s="600">
        <v>2970</v>
      </c>
      <c r="G35" s="667">
        <v>2775.5555447941892</v>
      </c>
      <c r="H35" s="600">
        <v>4442.6000000000004</v>
      </c>
      <c r="I35" s="671">
        <v>2160</v>
      </c>
      <c r="J35" s="600">
        <v>2592</v>
      </c>
      <c r="K35" s="667">
        <v>2385.730408211236</v>
      </c>
      <c r="L35" s="600">
        <v>4249.7</v>
      </c>
      <c r="M35" s="671">
        <v>1782</v>
      </c>
      <c r="N35" s="600">
        <v>2160</v>
      </c>
      <c r="O35" s="667">
        <v>1916.5500000000002</v>
      </c>
      <c r="P35" s="600">
        <v>2219</v>
      </c>
      <c r="Q35" s="671">
        <v>6480</v>
      </c>
      <c r="R35" s="600">
        <v>7560</v>
      </c>
      <c r="S35" s="667">
        <v>7046.6545737641081</v>
      </c>
      <c r="T35" s="600">
        <v>1397.1</v>
      </c>
      <c r="U35" s="671">
        <v>4676.3999999999996</v>
      </c>
      <c r="V35" s="600">
        <v>5292</v>
      </c>
      <c r="W35" s="667">
        <v>5074.6144900784493</v>
      </c>
      <c r="X35" s="600">
        <v>1310.5</v>
      </c>
    </row>
    <row r="36" spans="2:26" x14ac:dyDescent="0.15">
      <c r="B36" s="218" t="s">
        <v>131</v>
      </c>
      <c r="C36" s="219"/>
      <c r="D36" s="220"/>
      <c r="E36" s="671"/>
      <c r="F36" s="600"/>
      <c r="G36" s="667"/>
      <c r="H36" s="600"/>
      <c r="I36" s="671"/>
      <c r="J36" s="600"/>
      <c r="K36" s="667"/>
      <c r="L36" s="600"/>
      <c r="M36" s="671"/>
      <c r="N36" s="600"/>
      <c r="O36" s="667"/>
      <c r="P36" s="600"/>
      <c r="Q36" s="671"/>
      <c r="R36" s="600"/>
      <c r="S36" s="667"/>
      <c r="T36" s="600"/>
      <c r="U36" s="671"/>
      <c r="V36" s="600"/>
      <c r="W36" s="667"/>
      <c r="X36" s="600"/>
    </row>
    <row r="37" spans="2:26" ht="12" customHeight="1" x14ac:dyDescent="0.15">
      <c r="B37" s="218">
        <v>41787</v>
      </c>
      <c r="C37" s="219"/>
      <c r="D37" s="220">
        <v>41793</v>
      </c>
      <c r="E37" s="671">
        <v>2538</v>
      </c>
      <c r="F37" s="600">
        <v>2916</v>
      </c>
      <c r="G37" s="600">
        <v>2732.3910784019226</v>
      </c>
      <c r="H37" s="670">
        <v>4707.1000000000004</v>
      </c>
      <c r="I37" s="671">
        <v>2160</v>
      </c>
      <c r="J37" s="600">
        <v>2592</v>
      </c>
      <c r="K37" s="600">
        <v>2393.5560178306087</v>
      </c>
      <c r="L37" s="670">
        <v>4467.8999999999996</v>
      </c>
      <c r="M37" s="671">
        <v>1782</v>
      </c>
      <c r="N37" s="600">
        <v>2106</v>
      </c>
      <c r="O37" s="600">
        <v>1938.2508458864422</v>
      </c>
      <c r="P37" s="670">
        <v>2334.5</v>
      </c>
      <c r="Q37" s="671">
        <v>6480</v>
      </c>
      <c r="R37" s="600">
        <v>7560</v>
      </c>
      <c r="S37" s="600">
        <v>7049.7646158889747</v>
      </c>
      <c r="T37" s="670">
        <v>1474.6</v>
      </c>
      <c r="U37" s="671">
        <v>4676.3999999999996</v>
      </c>
      <c r="V37" s="600">
        <v>5184</v>
      </c>
      <c r="W37" s="600">
        <v>4969.4269917283418</v>
      </c>
      <c r="X37" s="670">
        <v>1445.1</v>
      </c>
    </row>
    <row r="38" spans="2:26" ht="12" customHeight="1" x14ac:dyDescent="0.15">
      <c r="B38" s="218" t="s">
        <v>132</v>
      </c>
      <c r="C38" s="219"/>
      <c r="D38" s="220"/>
      <c r="E38" s="213"/>
      <c r="F38" s="209"/>
      <c r="G38" s="182"/>
      <c r="H38" s="209"/>
      <c r="I38" s="213"/>
      <c r="J38" s="209"/>
      <c r="K38" s="182"/>
      <c r="L38" s="209"/>
      <c r="M38" s="213"/>
      <c r="N38" s="209"/>
      <c r="O38" s="182"/>
      <c r="P38" s="209"/>
      <c r="Q38" s="213"/>
      <c r="R38" s="209"/>
      <c r="S38" s="182"/>
      <c r="T38" s="209"/>
      <c r="U38" s="213"/>
      <c r="V38" s="209"/>
      <c r="W38" s="182"/>
      <c r="X38" s="209"/>
    </row>
    <row r="39" spans="2:26" ht="12" customHeight="1" x14ac:dyDescent="0.15">
      <c r="B39" s="230"/>
      <c r="C39" s="231"/>
      <c r="D39" s="232"/>
      <c r="E39" s="152"/>
      <c r="F39" s="153"/>
      <c r="G39" s="603"/>
      <c r="H39" s="211"/>
      <c r="I39" s="152"/>
      <c r="J39" s="153"/>
      <c r="K39" s="603"/>
      <c r="L39" s="211"/>
      <c r="M39" s="152"/>
      <c r="N39" s="153"/>
      <c r="O39" s="603"/>
      <c r="P39" s="211"/>
      <c r="Q39" s="152"/>
      <c r="R39" s="153"/>
      <c r="S39" s="603"/>
      <c r="T39" s="211"/>
      <c r="U39" s="152"/>
      <c r="V39" s="153"/>
      <c r="W39" s="603"/>
      <c r="X39" s="211"/>
    </row>
    <row r="40" spans="2:26" ht="6" customHeight="1" x14ac:dyDescent="0.15">
      <c r="B40" s="194"/>
      <c r="C40" s="187"/>
      <c r="D40" s="187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</row>
    <row r="41" spans="2:26" ht="12.75" customHeight="1" x14ac:dyDescent="0.15">
      <c r="B41" s="186" t="s">
        <v>111</v>
      </c>
      <c r="C41" s="185" t="s">
        <v>457</v>
      </c>
    </row>
    <row r="42" spans="2:26" ht="12.75" customHeight="1" x14ac:dyDescent="0.15">
      <c r="B42" s="234" t="s">
        <v>113</v>
      </c>
      <c r="C42" s="185" t="s">
        <v>114</v>
      </c>
      <c r="X42" s="135"/>
      <c r="Y42" s="182"/>
      <c r="Z42" s="182"/>
    </row>
    <row r="43" spans="2:26" ht="12.75" customHeight="1" x14ac:dyDescent="0.15">
      <c r="B43" s="234"/>
      <c r="X43" s="135"/>
      <c r="Y43" s="182"/>
      <c r="Z43" s="182"/>
    </row>
    <row r="44" spans="2:26" x14ac:dyDescent="0.15">
      <c r="B44" s="234"/>
      <c r="X44" s="135"/>
      <c r="Y44" s="182"/>
      <c r="Z44" s="182"/>
    </row>
    <row r="45" spans="2:26" x14ac:dyDescent="0.15">
      <c r="X45" s="135"/>
      <c r="Y45" s="182"/>
      <c r="Z45" s="182"/>
    </row>
    <row r="46" spans="2:26" x14ac:dyDescent="0.15">
      <c r="X46" s="135"/>
      <c r="Y46" s="182"/>
      <c r="Z46" s="182"/>
    </row>
    <row r="47" spans="2:26" x14ac:dyDescent="0.15">
      <c r="X47" s="135"/>
      <c r="Y47" s="182"/>
      <c r="Z47" s="182"/>
    </row>
    <row r="48" spans="2:26" x14ac:dyDescent="0.15">
      <c r="X48" s="135"/>
      <c r="Y48" s="182"/>
      <c r="Z48" s="182"/>
    </row>
    <row r="49" spans="24:26" x14ac:dyDescent="0.15">
      <c r="X49" s="182"/>
      <c r="Y49" s="182"/>
      <c r="Z49" s="182"/>
    </row>
    <row r="50" spans="24:26" x14ac:dyDescent="0.15">
      <c r="X50" s="182"/>
      <c r="Y50" s="182"/>
      <c r="Z50" s="182"/>
    </row>
    <row r="51" spans="24:26" x14ac:dyDescent="0.15">
      <c r="X51" s="182"/>
      <c r="Y51" s="182"/>
      <c r="Z51" s="182"/>
    </row>
    <row r="52" spans="24:26" x14ac:dyDescent="0.15">
      <c r="X52" s="182"/>
      <c r="Y52" s="182"/>
      <c r="Z52" s="182"/>
    </row>
    <row r="53" spans="24:26" x14ac:dyDescent="0.15">
      <c r="X53" s="182"/>
      <c r="Y53" s="182"/>
      <c r="Z53" s="182"/>
    </row>
    <row r="54" spans="24:26" x14ac:dyDescent="0.15">
      <c r="X54" s="182"/>
      <c r="Y54" s="182"/>
      <c r="Z54" s="182"/>
    </row>
    <row r="55" spans="24:26" x14ac:dyDescent="0.15">
      <c r="X55" s="182"/>
      <c r="Y55" s="182"/>
      <c r="Z55" s="182"/>
    </row>
    <row r="56" spans="24:26" x14ac:dyDescent="0.15">
      <c r="X56" s="182"/>
      <c r="Y56" s="182"/>
      <c r="Z56" s="182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8"/>
  <sheetViews>
    <sheetView zoomScaleNormal="100" workbookViewId="0"/>
  </sheetViews>
  <sheetFormatPr defaultColWidth="7.5" defaultRowHeight="12" x14ac:dyDescent="0.15"/>
  <cols>
    <col min="1" max="1" width="0.625" style="136" customWidth="1"/>
    <col min="2" max="2" width="5.625" style="136" customWidth="1"/>
    <col min="3" max="3" width="2.625" style="136" customWidth="1"/>
    <col min="4" max="5" width="5.25" style="136" customWidth="1"/>
    <col min="6" max="7" width="5.875" style="136" customWidth="1"/>
    <col min="8" max="8" width="7.75" style="136" customWidth="1"/>
    <col min="9" max="9" width="5.375" style="136" customWidth="1"/>
    <col min="10" max="11" width="5.875" style="136" customWidth="1"/>
    <col min="12" max="12" width="7.625" style="136" customWidth="1"/>
    <col min="13" max="13" width="5.375" style="136" customWidth="1"/>
    <col min="14" max="15" width="5.875" style="136" customWidth="1"/>
    <col min="16" max="16" width="7.75" style="136" customWidth="1"/>
    <col min="17" max="17" width="5.125" style="136" customWidth="1"/>
    <col min="18" max="19" width="5.875" style="136" customWidth="1"/>
    <col min="20" max="20" width="7.75" style="136" customWidth="1"/>
    <col min="21" max="21" width="5.375" style="136" customWidth="1"/>
    <col min="22" max="23" width="5.875" style="136" customWidth="1"/>
    <col min="24" max="24" width="7.75" style="136" customWidth="1"/>
    <col min="25" max="16384" width="7.5" style="136"/>
  </cols>
  <sheetData>
    <row r="3" spans="2:32" x14ac:dyDescent="0.15">
      <c r="B3" s="136" t="s">
        <v>380</v>
      </c>
    </row>
    <row r="4" spans="2:32" x14ac:dyDescent="0.15">
      <c r="X4" s="138" t="s">
        <v>89</v>
      </c>
    </row>
    <row r="5" spans="2:32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2:32" ht="13.5" customHeight="1" x14ac:dyDescent="0.15">
      <c r="B6" s="189"/>
      <c r="C6" s="190" t="s">
        <v>90</v>
      </c>
      <c r="D6" s="191"/>
      <c r="E6" s="238" t="s">
        <v>137</v>
      </c>
      <c r="F6" s="239"/>
      <c r="G6" s="239"/>
      <c r="H6" s="240"/>
      <c r="I6" s="238" t="s">
        <v>138</v>
      </c>
      <c r="J6" s="239"/>
      <c r="K6" s="239"/>
      <c r="L6" s="240"/>
      <c r="M6" s="238" t="s">
        <v>139</v>
      </c>
      <c r="N6" s="239"/>
      <c r="O6" s="239"/>
      <c r="P6" s="240"/>
      <c r="Q6" s="235" t="s">
        <v>142</v>
      </c>
      <c r="R6" s="236"/>
      <c r="S6" s="236"/>
      <c r="T6" s="237"/>
      <c r="U6" s="238" t="s">
        <v>143</v>
      </c>
      <c r="V6" s="239"/>
      <c r="W6" s="239"/>
      <c r="X6" s="240"/>
      <c r="Z6" s="183"/>
      <c r="AA6" s="183"/>
      <c r="AB6" s="183"/>
      <c r="AC6" s="183"/>
      <c r="AD6" s="183"/>
      <c r="AE6" s="183"/>
      <c r="AF6" s="135"/>
    </row>
    <row r="7" spans="2:32" ht="13.5" x14ac:dyDescent="0.15">
      <c r="B7" s="193" t="s">
        <v>96</v>
      </c>
      <c r="C7" s="194"/>
      <c r="D7" s="195"/>
      <c r="E7" s="172" t="s">
        <v>97</v>
      </c>
      <c r="F7" s="149" t="s">
        <v>98</v>
      </c>
      <c r="G7" s="155" t="s">
        <v>99</v>
      </c>
      <c r="H7" s="149" t="s">
        <v>100</v>
      </c>
      <c r="I7" s="172" t="s">
        <v>97</v>
      </c>
      <c r="J7" s="149" t="s">
        <v>98</v>
      </c>
      <c r="K7" s="155" t="s">
        <v>99</v>
      </c>
      <c r="L7" s="149" t="s">
        <v>100</v>
      </c>
      <c r="M7" s="172" t="s">
        <v>97</v>
      </c>
      <c r="N7" s="149" t="s">
        <v>98</v>
      </c>
      <c r="O7" s="155" t="s">
        <v>99</v>
      </c>
      <c r="P7" s="149" t="s">
        <v>100</v>
      </c>
      <c r="Q7" s="172" t="s">
        <v>140</v>
      </c>
      <c r="R7" s="149" t="s">
        <v>98</v>
      </c>
      <c r="S7" s="155" t="s">
        <v>99</v>
      </c>
      <c r="T7" s="149" t="s">
        <v>100</v>
      </c>
      <c r="U7" s="172" t="s">
        <v>97</v>
      </c>
      <c r="V7" s="149" t="s">
        <v>98</v>
      </c>
      <c r="W7" s="155" t="s">
        <v>99</v>
      </c>
      <c r="X7" s="149" t="s">
        <v>100</v>
      </c>
      <c r="Z7" s="135"/>
      <c r="AA7" s="183"/>
      <c r="AB7" s="183"/>
      <c r="AC7" s="183"/>
      <c r="AD7" s="183"/>
      <c r="AE7" s="183"/>
      <c r="AF7" s="135"/>
    </row>
    <row r="8" spans="2:32" ht="13.5" x14ac:dyDescent="0.15">
      <c r="B8" s="201"/>
      <c r="C8" s="188"/>
      <c r="D8" s="188"/>
      <c r="E8" s="152"/>
      <c r="F8" s="153"/>
      <c r="G8" s="154" t="s">
        <v>101</v>
      </c>
      <c r="H8" s="153"/>
      <c r="I8" s="152"/>
      <c r="J8" s="153"/>
      <c r="K8" s="154" t="s">
        <v>101</v>
      </c>
      <c r="L8" s="153"/>
      <c r="M8" s="152"/>
      <c r="N8" s="153"/>
      <c r="O8" s="154" t="s">
        <v>101</v>
      </c>
      <c r="P8" s="153"/>
      <c r="Q8" s="152"/>
      <c r="R8" s="153"/>
      <c r="S8" s="154" t="s">
        <v>101</v>
      </c>
      <c r="T8" s="153"/>
      <c r="U8" s="152"/>
      <c r="V8" s="153"/>
      <c r="W8" s="154" t="s">
        <v>101</v>
      </c>
      <c r="X8" s="153"/>
      <c r="Z8" s="135"/>
      <c r="AA8" s="183"/>
      <c r="AB8" s="183"/>
      <c r="AC8" s="183"/>
      <c r="AD8" s="183"/>
      <c r="AE8" s="183"/>
      <c r="AF8" s="135"/>
    </row>
    <row r="9" spans="2:32" ht="14.1" customHeight="1" x14ac:dyDescent="0.15">
      <c r="B9" s="189" t="s">
        <v>0</v>
      </c>
      <c r="C9" s="199">
        <v>20</v>
      </c>
      <c r="D9" s="208" t="s">
        <v>1</v>
      </c>
      <c r="E9" s="140">
        <v>840</v>
      </c>
      <c r="F9" s="157">
        <v>1523</v>
      </c>
      <c r="G9" s="158">
        <v>1183</v>
      </c>
      <c r="H9" s="157">
        <v>32917</v>
      </c>
      <c r="I9" s="140">
        <v>1890</v>
      </c>
      <c r="J9" s="157">
        <v>2520</v>
      </c>
      <c r="K9" s="158">
        <v>2226</v>
      </c>
      <c r="L9" s="157">
        <v>10798</v>
      </c>
      <c r="M9" s="140">
        <v>1890</v>
      </c>
      <c r="N9" s="157">
        <v>2520</v>
      </c>
      <c r="O9" s="158">
        <v>2303</v>
      </c>
      <c r="P9" s="157">
        <v>9897</v>
      </c>
      <c r="Q9" s="140">
        <v>1995</v>
      </c>
      <c r="R9" s="157">
        <v>2520</v>
      </c>
      <c r="S9" s="158">
        <v>2383</v>
      </c>
      <c r="T9" s="157">
        <v>9348</v>
      </c>
      <c r="U9" s="140">
        <v>1838</v>
      </c>
      <c r="V9" s="157">
        <v>2520</v>
      </c>
      <c r="W9" s="158">
        <v>2238</v>
      </c>
      <c r="X9" s="157">
        <v>11689</v>
      </c>
      <c r="Z9" s="135"/>
      <c r="AA9" s="183"/>
      <c r="AB9" s="183"/>
      <c r="AC9" s="183"/>
      <c r="AD9" s="183"/>
      <c r="AE9" s="183"/>
      <c r="AF9" s="135"/>
    </row>
    <row r="10" spans="2:32" ht="14.1" customHeight="1" x14ac:dyDescent="0.15">
      <c r="B10" s="213"/>
      <c r="C10" s="192">
        <v>21</v>
      </c>
      <c r="D10" s="182"/>
      <c r="E10" s="159">
        <v>840</v>
      </c>
      <c r="F10" s="161">
        <v>1890</v>
      </c>
      <c r="G10" s="135">
        <v>1418</v>
      </c>
      <c r="H10" s="161">
        <v>474029</v>
      </c>
      <c r="I10" s="159">
        <v>1680</v>
      </c>
      <c r="J10" s="161">
        <v>2520</v>
      </c>
      <c r="K10" s="135">
        <v>2088</v>
      </c>
      <c r="L10" s="161">
        <v>123475</v>
      </c>
      <c r="M10" s="159">
        <v>1680</v>
      </c>
      <c r="N10" s="161">
        <v>2520</v>
      </c>
      <c r="O10" s="135">
        <v>2155</v>
      </c>
      <c r="P10" s="161">
        <v>122121</v>
      </c>
      <c r="Q10" s="159">
        <v>1680</v>
      </c>
      <c r="R10" s="161">
        <v>2573</v>
      </c>
      <c r="S10" s="135">
        <v>2186</v>
      </c>
      <c r="T10" s="161">
        <v>114447</v>
      </c>
      <c r="U10" s="159">
        <v>1680</v>
      </c>
      <c r="V10" s="161">
        <v>2468</v>
      </c>
      <c r="W10" s="135">
        <v>2008</v>
      </c>
      <c r="X10" s="161">
        <v>140244</v>
      </c>
      <c r="Z10" s="135"/>
      <c r="AA10" s="183"/>
      <c r="AB10" s="183"/>
      <c r="AC10" s="183"/>
      <c r="AD10" s="183"/>
      <c r="AE10" s="183"/>
      <c r="AF10" s="135"/>
    </row>
    <row r="11" spans="2:32" ht="14.1" customHeight="1" x14ac:dyDescent="0.15">
      <c r="B11" s="213"/>
      <c r="C11" s="192">
        <v>22</v>
      </c>
      <c r="D11" s="182"/>
      <c r="E11" s="159">
        <v>893</v>
      </c>
      <c r="F11" s="161">
        <v>1764</v>
      </c>
      <c r="G11" s="135">
        <v>1454</v>
      </c>
      <c r="H11" s="161">
        <v>339332</v>
      </c>
      <c r="I11" s="159">
        <v>1733</v>
      </c>
      <c r="J11" s="161">
        <v>2310</v>
      </c>
      <c r="K11" s="135">
        <v>2018</v>
      </c>
      <c r="L11" s="161">
        <v>89509</v>
      </c>
      <c r="M11" s="159">
        <v>1838</v>
      </c>
      <c r="N11" s="161">
        <v>2415</v>
      </c>
      <c r="O11" s="135">
        <v>2149</v>
      </c>
      <c r="P11" s="161">
        <v>90314</v>
      </c>
      <c r="Q11" s="159">
        <v>1838</v>
      </c>
      <c r="R11" s="161">
        <v>2415</v>
      </c>
      <c r="S11" s="135">
        <v>2150</v>
      </c>
      <c r="T11" s="161">
        <v>80436</v>
      </c>
      <c r="U11" s="159">
        <v>1680</v>
      </c>
      <c r="V11" s="161">
        <v>2205</v>
      </c>
      <c r="W11" s="135">
        <v>1932</v>
      </c>
      <c r="X11" s="161">
        <v>113796</v>
      </c>
      <c r="Z11" s="135"/>
      <c r="AA11" s="135"/>
      <c r="AB11" s="135"/>
      <c r="AC11" s="135"/>
      <c r="AD11" s="135"/>
      <c r="AE11" s="135"/>
      <c r="AF11" s="135"/>
    </row>
    <row r="12" spans="2:32" ht="14.1" customHeight="1" x14ac:dyDescent="0.15">
      <c r="B12" s="213"/>
      <c r="C12" s="192">
        <v>23</v>
      </c>
      <c r="D12" s="210"/>
      <c r="E12" s="162">
        <v>1050</v>
      </c>
      <c r="F12" s="162">
        <v>1890</v>
      </c>
      <c r="G12" s="163">
        <v>1514</v>
      </c>
      <c r="H12" s="162">
        <v>416356</v>
      </c>
      <c r="I12" s="162">
        <v>1785</v>
      </c>
      <c r="J12" s="162">
        <v>2310</v>
      </c>
      <c r="K12" s="162">
        <v>2124</v>
      </c>
      <c r="L12" s="162">
        <v>99325</v>
      </c>
      <c r="M12" s="162">
        <v>1890</v>
      </c>
      <c r="N12" s="162">
        <v>2520</v>
      </c>
      <c r="O12" s="162">
        <v>2214</v>
      </c>
      <c r="P12" s="162">
        <v>100029</v>
      </c>
      <c r="Q12" s="162">
        <v>1890</v>
      </c>
      <c r="R12" s="162">
        <v>2520</v>
      </c>
      <c r="S12" s="162">
        <v>2260</v>
      </c>
      <c r="T12" s="162">
        <v>91056</v>
      </c>
      <c r="U12" s="162">
        <v>1470</v>
      </c>
      <c r="V12" s="162">
        <v>2258</v>
      </c>
      <c r="W12" s="162">
        <v>1949</v>
      </c>
      <c r="X12" s="162">
        <v>115977</v>
      </c>
      <c r="Z12" s="135"/>
      <c r="AA12" s="183"/>
      <c r="AB12" s="183"/>
      <c r="AC12" s="183"/>
      <c r="AD12" s="183"/>
      <c r="AE12" s="135"/>
      <c r="AF12" s="135"/>
    </row>
    <row r="13" spans="2:32" ht="14.1" customHeight="1" x14ac:dyDescent="0.15">
      <c r="B13" s="213"/>
      <c r="C13" s="192">
        <v>24</v>
      </c>
      <c r="D13" s="210"/>
      <c r="E13" s="164">
        <v>1050</v>
      </c>
      <c r="F13" s="164">
        <v>1785</v>
      </c>
      <c r="G13" s="164">
        <v>1344</v>
      </c>
      <c r="H13" s="164">
        <v>478170</v>
      </c>
      <c r="I13" s="164">
        <v>1575</v>
      </c>
      <c r="J13" s="164">
        <v>2415</v>
      </c>
      <c r="K13" s="164">
        <v>1924</v>
      </c>
      <c r="L13" s="164">
        <v>136388</v>
      </c>
      <c r="M13" s="164">
        <v>1575</v>
      </c>
      <c r="N13" s="164">
        <v>2520</v>
      </c>
      <c r="O13" s="164">
        <v>2084</v>
      </c>
      <c r="P13" s="164">
        <v>134094</v>
      </c>
      <c r="Q13" s="164">
        <v>1575</v>
      </c>
      <c r="R13" s="164">
        <v>2625</v>
      </c>
      <c r="S13" s="164">
        <v>2121</v>
      </c>
      <c r="T13" s="281">
        <v>119719</v>
      </c>
      <c r="U13" s="165">
        <v>1365</v>
      </c>
      <c r="V13" s="164">
        <v>2310</v>
      </c>
      <c r="W13" s="164">
        <v>1794</v>
      </c>
      <c r="X13" s="165">
        <v>149434</v>
      </c>
      <c r="Z13" s="135"/>
      <c r="AA13" s="183"/>
      <c r="AB13" s="183"/>
      <c r="AC13" s="183"/>
      <c r="AD13" s="183"/>
      <c r="AE13" s="135"/>
      <c r="AF13" s="135"/>
    </row>
    <row r="14" spans="2:32" ht="14.1" customHeight="1" x14ac:dyDescent="0.15">
      <c r="B14" s="201"/>
      <c r="C14" s="204">
        <v>25</v>
      </c>
      <c r="D14" s="212"/>
      <c r="E14" s="170">
        <v>1050</v>
      </c>
      <c r="F14" s="170">
        <v>1785</v>
      </c>
      <c r="G14" s="170">
        <v>1574.8071179328786</v>
      </c>
      <c r="H14" s="170">
        <v>462447.00000000006</v>
      </c>
      <c r="I14" s="170">
        <v>1890</v>
      </c>
      <c r="J14" s="170">
        <v>2730</v>
      </c>
      <c r="K14" s="170">
        <v>2333.4959068440999</v>
      </c>
      <c r="L14" s="170">
        <v>143322.69999999998</v>
      </c>
      <c r="M14" s="170">
        <v>1995</v>
      </c>
      <c r="N14" s="170">
        <v>2782.5</v>
      </c>
      <c r="O14" s="170">
        <v>2454.838184136896</v>
      </c>
      <c r="P14" s="170">
        <v>147019.1</v>
      </c>
      <c r="Q14" s="170">
        <v>1995</v>
      </c>
      <c r="R14" s="170">
        <v>2835</v>
      </c>
      <c r="S14" s="170">
        <v>2500.5298097727041</v>
      </c>
      <c r="T14" s="170">
        <v>131978.20000000001</v>
      </c>
      <c r="U14" s="170">
        <v>1680</v>
      </c>
      <c r="V14" s="170">
        <v>2625</v>
      </c>
      <c r="W14" s="170">
        <v>2167.921493958936</v>
      </c>
      <c r="X14" s="166">
        <v>158500.19999999998</v>
      </c>
      <c r="Z14" s="135"/>
      <c r="AA14" s="183"/>
      <c r="AB14" s="183"/>
      <c r="AC14" s="183"/>
      <c r="AD14" s="183"/>
      <c r="AE14" s="135"/>
      <c r="AF14" s="135"/>
    </row>
    <row r="15" spans="2:32" ht="14.1" customHeight="1" x14ac:dyDescent="0.15">
      <c r="B15" s="159"/>
      <c r="C15" s="144">
        <v>5</v>
      </c>
      <c r="D15" s="160"/>
      <c r="E15" s="161">
        <v>1522.5</v>
      </c>
      <c r="F15" s="161">
        <v>1785</v>
      </c>
      <c r="G15" s="161">
        <v>1648.4665300253916</v>
      </c>
      <c r="H15" s="161">
        <v>40779.9</v>
      </c>
      <c r="I15" s="161">
        <v>2100</v>
      </c>
      <c r="J15" s="161">
        <v>2310</v>
      </c>
      <c r="K15" s="161">
        <v>2236.7949687602763</v>
      </c>
      <c r="L15" s="161">
        <v>14000.9</v>
      </c>
      <c r="M15" s="161">
        <v>2205</v>
      </c>
      <c r="N15" s="161">
        <v>2467.5</v>
      </c>
      <c r="O15" s="161">
        <v>2371.4335368099773</v>
      </c>
      <c r="P15" s="161">
        <v>14592.9</v>
      </c>
      <c r="Q15" s="161">
        <v>2205</v>
      </c>
      <c r="R15" s="161">
        <v>2520</v>
      </c>
      <c r="S15" s="161">
        <v>2415.1862045140488</v>
      </c>
      <c r="T15" s="161">
        <v>13041.5</v>
      </c>
      <c r="U15" s="161">
        <v>1890</v>
      </c>
      <c r="V15" s="161">
        <v>2205</v>
      </c>
      <c r="W15" s="161">
        <v>2043.9086111821202</v>
      </c>
      <c r="X15" s="160">
        <v>15933.8</v>
      </c>
    </row>
    <row r="16" spans="2:32" ht="14.1" customHeight="1" x14ac:dyDescent="0.15">
      <c r="B16" s="159"/>
      <c r="C16" s="144">
        <v>6</v>
      </c>
      <c r="D16" s="160"/>
      <c r="E16" s="161">
        <v>1575</v>
      </c>
      <c r="F16" s="161">
        <v>1785</v>
      </c>
      <c r="G16" s="161">
        <v>1663.4350317529429</v>
      </c>
      <c r="H16" s="161">
        <v>30667.599999999999</v>
      </c>
      <c r="I16" s="161">
        <v>2100</v>
      </c>
      <c r="J16" s="161">
        <v>2310</v>
      </c>
      <c r="K16" s="161">
        <v>2239.1429307900503</v>
      </c>
      <c r="L16" s="161">
        <v>10006.5</v>
      </c>
      <c r="M16" s="161">
        <v>2205</v>
      </c>
      <c r="N16" s="161">
        <v>2467.5</v>
      </c>
      <c r="O16" s="161">
        <v>2366.4789296587091</v>
      </c>
      <c r="P16" s="161">
        <v>10024.799999999999</v>
      </c>
      <c r="Q16" s="161">
        <v>2257.5</v>
      </c>
      <c r="R16" s="161">
        <v>2520</v>
      </c>
      <c r="S16" s="161">
        <v>2426.6015306122449</v>
      </c>
      <c r="T16" s="161">
        <v>8744.6</v>
      </c>
      <c r="U16" s="161">
        <v>1890</v>
      </c>
      <c r="V16" s="161">
        <v>2205</v>
      </c>
      <c r="W16" s="161">
        <v>2041.1367753172431</v>
      </c>
      <c r="X16" s="160">
        <v>11224.3</v>
      </c>
    </row>
    <row r="17" spans="2:24" ht="14.1" customHeight="1" x14ac:dyDescent="0.15">
      <c r="B17" s="159"/>
      <c r="C17" s="144">
        <v>7</v>
      </c>
      <c r="D17" s="160"/>
      <c r="E17" s="161">
        <v>1522.5</v>
      </c>
      <c r="F17" s="161">
        <v>1785</v>
      </c>
      <c r="G17" s="161">
        <v>1666.8363582288766</v>
      </c>
      <c r="H17" s="161">
        <v>48976.1</v>
      </c>
      <c r="I17" s="161">
        <v>2100</v>
      </c>
      <c r="J17" s="161">
        <v>2467.5</v>
      </c>
      <c r="K17" s="161">
        <v>2337.3269641088164</v>
      </c>
      <c r="L17" s="161">
        <v>13488.800000000001</v>
      </c>
      <c r="M17" s="161">
        <v>2310</v>
      </c>
      <c r="N17" s="161">
        <v>2572.5</v>
      </c>
      <c r="O17" s="161">
        <v>2477.0176794641557</v>
      </c>
      <c r="P17" s="161">
        <v>14100</v>
      </c>
      <c r="Q17" s="161">
        <v>2362.5</v>
      </c>
      <c r="R17" s="161">
        <v>2677.5</v>
      </c>
      <c r="S17" s="161">
        <v>2530.858043995117</v>
      </c>
      <c r="T17" s="161">
        <v>12519.800000000001</v>
      </c>
      <c r="U17" s="161">
        <v>1890</v>
      </c>
      <c r="V17" s="161">
        <v>2362.5</v>
      </c>
      <c r="W17" s="161">
        <v>2172.5677021322658</v>
      </c>
      <c r="X17" s="160">
        <v>14218.5</v>
      </c>
    </row>
    <row r="18" spans="2:24" ht="14.1" customHeight="1" x14ac:dyDescent="0.15">
      <c r="B18" s="159"/>
      <c r="C18" s="144">
        <v>8</v>
      </c>
      <c r="D18" s="160"/>
      <c r="E18" s="161">
        <v>1575</v>
      </c>
      <c r="F18" s="161">
        <v>1785</v>
      </c>
      <c r="G18" s="161">
        <v>1670.6686662772768</v>
      </c>
      <c r="H18" s="161">
        <v>39450.699999999997</v>
      </c>
      <c r="I18" s="161">
        <v>2100</v>
      </c>
      <c r="J18" s="161">
        <v>2467.5</v>
      </c>
      <c r="K18" s="161">
        <v>2319.1664611590636</v>
      </c>
      <c r="L18" s="161">
        <v>11540.1</v>
      </c>
      <c r="M18" s="161">
        <v>2310</v>
      </c>
      <c r="N18" s="161">
        <v>2572.5</v>
      </c>
      <c r="O18" s="161">
        <v>2475.797544612296</v>
      </c>
      <c r="P18" s="161">
        <v>11837.800000000001</v>
      </c>
      <c r="Q18" s="161">
        <v>2362.5</v>
      </c>
      <c r="R18" s="161">
        <v>2625</v>
      </c>
      <c r="S18" s="161">
        <v>2505.4943981974093</v>
      </c>
      <c r="T18" s="161">
        <v>10375.799999999999</v>
      </c>
      <c r="U18" s="161">
        <v>1995</v>
      </c>
      <c r="V18" s="161">
        <v>2310</v>
      </c>
      <c r="W18" s="161">
        <v>2169.4279303780258</v>
      </c>
      <c r="X18" s="160">
        <v>11738.6</v>
      </c>
    </row>
    <row r="19" spans="2:24" ht="14.1" customHeight="1" x14ac:dyDescent="0.15">
      <c r="B19" s="159"/>
      <c r="C19" s="144">
        <v>9</v>
      </c>
      <c r="D19" s="160"/>
      <c r="E19" s="161">
        <v>1575</v>
      </c>
      <c r="F19" s="161">
        <v>1785</v>
      </c>
      <c r="G19" s="161">
        <v>1658.7718493481411</v>
      </c>
      <c r="H19" s="161">
        <v>33041.699999999997</v>
      </c>
      <c r="I19" s="161">
        <v>2152.5</v>
      </c>
      <c r="J19" s="161">
        <v>2415</v>
      </c>
      <c r="K19" s="161">
        <v>2335.215737704918</v>
      </c>
      <c r="L19" s="161">
        <v>10850.2</v>
      </c>
      <c r="M19" s="161">
        <v>2310</v>
      </c>
      <c r="N19" s="161">
        <v>2520</v>
      </c>
      <c r="O19" s="161">
        <v>2459.1392267593405</v>
      </c>
      <c r="P19" s="161">
        <v>10944.4</v>
      </c>
      <c r="Q19" s="161">
        <v>2362.5</v>
      </c>
      <c r="R19" s="161">
        <v>2572.5</v>
      </c>
      <c r="S19" s="161">
        <v>2477.5390720689825</v>
      </c>
      <c r="T19" s="161">
        <v>9996</v>
      </c>
      <c r="U19" s="161">
        <v>1995</v>
      </c>
      <c r="V19" s="161">
        <v>2310</v>
      </c>
      <c r="W19" s="161">
        <v>2161.6028995308343</v>
      </c>
      <c r="X19" s="160">
        <v>11575</v>
      </c>
    </row>
    <row r="20" spans="2:24" ht="14.1" customHeight="1" x14ac:dyDescent="0.15">
      <c r="B20" s="159"/>
      <c r="C20" s="144">
        <v>10</v>
      </c>
      <c r="D20" s="160"/>
      <c r="E20" s="161">
        <v>1575</v>
      </c>
      <c r="F20" s="161">
        <v>1785</v>
      </c>
      <c r="G20" s="161">
        <v>1642.567623960274</v>
      </c>
      <c r="H20" s="161">
        <v>44142.2</v>
      </c>
      <c r="I20" s="161">
        <v>2182.9500000000003</v>
      </c>
      <c r="J20" s="161">
        <v>2625</v>
      </c>
      <c r="K20" s="161">
        <v>2416.1521325062417</v>
      </c>
      <c r="L20" s="161">
        <v>13182.8</v>
      </c>
      <c r="M20" s="161">
        <v>2310</v>
      </c>
      <c r="N20" s="161">
        <v>2730</v>
      </c>
      <c r="O20" s="161">
        <v>2509.7754845944369</v>
      </c>
      <c r="P20" s="161">
        <v>13633.3</v>
      </c>
      <c r="Q20" s="161">
        <v>2362.5</v>
      </c>
      <c r="R20" s="161">
        <v>2782.5</v>
      </c>
      <c r="S20" s="161">
        <v>2551.9020983271744</v>
      </c>
      <c r="T20" s="161">
        <v>12042.8</v>
      </c>
      <c r="U20" s="161">
        <v>2100</v>
      </c>
      <c r="V20" s="161">
        <v>2520</v>
      </c>
      <c r="W20" s="161">
        <v>2303.3757799421701</v>
      </c>
      <c r="X20" s="160">
        <v>13970.5</v>
      </c>
    </row>
    <row r="21" spans="2:24" ht="14.1" customHeight="1" x14ac:dyDescent="0.15">
      <c r="B21" s="159"/>
      <c r="C21" s="144">
        <v>11</v>
      </c>
      <c r="D21" s="160"/>
      <c r="E21" s="161">
        <v>1575</v>
      </c>
      <c r="F21" s="161">
        <v>1732.5</v>
      </c>
      <c r="G21" s="161">
        <v>1635.8434739292202</v>
      </c>
      <c r="H21" s="161">
        <v>33562.6</v>
      </c>
      <c r="I21" s="161">
        <v>2205</v>
      </c>
      <c r="J21" s="161">
        <v>2677.5</v>
      </c>
      <c r="K21" s="161">
        <v>2517.3462670793392</v>
      </c>
      <c r="L21" s="161">
        <v>10694.7</v>
      </c>
      <c r="M21" s="161">
        <v>2310</v>
      </c>
      <c r="N21" s="161">
        <v>2782.5</v>
      </c>
      <c r="O21" s="161">
        <v>2613.5021117557053</v>
      </c>
      <c r="P21" s="161">
        <v>11484</v>
      </c>
      <c r="Q21" s="161">
        <v>2362.5</v>
      </c>
      <c r="R21" s="161">
        <v>2835</v>
      </c>
      <c r="S21" s="161">
        <v>2626.7614566284778</v>
      </c>
      <c r="T21" s="161">
        <v>10319.200000000001</v>
      </c>
      <c r="U21" s="161">
        <v>2100</v>
      </c>
      <c r="V21" s="161">
        <v>2520</v>
      </c>
      <c r="W21" s="161">
        <v>2386.834326964517</v>
      </c>
      <c r="X21" s="160">
        <v>11989.300000000001</v>
      </c>
    </row>
    <row r="22" spans="2:24" ht="14.1" customHeight="1" x14ac:dyDescent="0.15">
      <c r="B22" s="159"/>
      <c r="C22" s="144">
        <v>12</v>
      </c>
      <c r="D22" s="160"/>
      <c r="E22" s="161">
        <v>1522.5</v>
      </c>
      <c r="F22" s="161">
        <v>1732.5</v>
      </c>
      <c r="G22" s="161">
        <v>1642.5242376799176</v>
      </c>
      <c r="H22" s="161">
        <v>37187.9</v>
      </c>
      <c r="I22" s="161">
        <v>2310</v>
      </c>
      <c r="J22" s="161">
        <v>2730</v>
      </c>
      <c r="K22" s="161">
        <v>2577.7763295099066</v>
      </c>
      <c r="L22" s="161">
        <v>11498</v>
      </c>
      <c r="M22" s="161">
        <v>2362.5</v>
      </c>
      <c r="N22" s="161">
        <v>2782.5</v>
      </c>
      <c r="O22" s="161">
        <v>2638.7283905967452</v>
      </c>
      <c r="P22" s="161">
        <v>11134.9</v>
      </c>
      <c r="Q22" s="161">
        <v>2415</v>
      </c>
      <c r="R22" s="161">
        <v>2835</v>
      </c>
      <c r="S22" s="161">
        <v>2690.6349417517613</v>
      </c>
      <c r="T22" s="161">
        <v>10352.200000000001</v>
      </c>
      <c r="U22" s="161">
        <v>2205</v>
      </c>
      <c r="V22" s="161">
        <v>2625</v>
      </c>
      <c r="W22" s="161">
        <v>2493.3853093128464</v>
      </c>
      <c r="X22" s="160">
        <v>12455.8</v>
      </c>
    </row>
    <row r="23" spans="2:24" ht="14.1" customHeight="1" x14ac:dyDescent="0.15">
      <c r="B23" s="159" t="s">
        <v>104</v>
      </c>
      <c r="C23" s="144">
        <v>1</v>
      </c>
      <c r="D23" s="160" t="s">
        <v>105</v>
      </c>
      <c r="E23" s="161">
        <v>1312.5</v>
      </c>
      <c r="F23" s="161">
        <v>1680</v>
      </c>
      <c r="G23" s="161">
        <v>1509.8414818168096</v>
      </c>
      <c r="H23" s="161">
        <v>45120</v>
      </c>
      <c r="I23" s="161">
        <v>2257.5</v>
      </c>
      <c r="J23" s="161">
        <v>2730</v>
      </c>
      <c r="K23" s="161">
        <v>2504.2199585635358</v>
      </c>
      <c r="L23" s="161">
        <v>14278.699999999999</v>
      </c>
      <c r="M23" s="161">
        <v>2310</v>
      </c>
      <c r="N23" s="161">
        <v>2730</v>
      </c>
      <c r="O23" s="161">
        <v>2539.1162130974139</v>
      </c>
      <c r="P23" s="161">
        <v>15723.8</v>
      </c>
      <c r="Q23" s="161">
        <v>2362.5</v>
      </c>
      <c r="R23" s="161">
        <v>2782.5</v>
      </c>
      <c r="S23" s="161">
        <v>2603.2559438667031</v>
      </c>
      <c r="T23" s="161">
        <v>13890.2</v>
      </c>
      <c r="U23" s="161">
        <v>2100</v>
      </c>
      <c r="V23" s="161">
        <v>2572.5</v>
      </c>
      <c r="W23" s="161">
        <v>2321.4945092656144</v>
      </c>
      <c r="X23" s="160">
        <v>16037.199999999999</v>
      </c>
    </row>
    <row r="24" spans="2:24" ht="14.1" customHeight="1" x14ac:dyDescent="0.15">
      <c r="B24" s="159"/>
      <c r="C24" s="144">
        <v>2</v>
      </c>
      <c r="D24" s="160"/>
      <c r="E24" s="161">
        <v>1312.5</v>
      </c>
      <c r="F24" s="161">
        <v>1680</v>
      </c>
      <c r="G24" s="161">
        <v>1514.6229881762386</v>
      </c>
      <c r="H24" s="161">
        <v>36418.300000000003</v>
      </c>
      <c r="I24" s="161">
        <v>2362.5</v>
      </c>
      <c r="J24" s="161">
        <v>2782.5</v>
      </c>
      <c r="K24" s="161">
        <v>2621.1852945748478</v>
      </c>
      <c r="L24" s="161">
        <v>9683.2999999999993</v>
      </c>
      <c r="M24" s="161">
        <v>2386.65</v>
      </c>
      <c r="N24" s="161">
        <v>2782.5</v>
      </c>
      <c r="O24" s="161">
        <v>2656.4659499887534</v>
      </c>
      <c r="P24" s="161">
        <v>10257.299999999999</v>
      </c>
      <c r="Q24" s="161">
        <v>2415</v>
      </c>
      <c r="R24" s="161">
        <v>2835</v>
      </c>
      <c r="S24" s="161">
        <v>2679.5227625664079</v>
      </c>
      <c r="T24" s="161">
        <v>9516.2000000000007</v>
      </c>
      <c r="U24" s="161">
        <v>2205</v>
      </c>
      <c r="V24" s="161">
        <v>2677.5</v>
      </c>
      <c r="W24" s="161">
        <v>2481.2135831833375</v>
      </c>
      <c r="X24" s="160">
        <v>11235.099999999999</v>
      </c>
    </row>
    <row r="25" spans="2:24" ht="14.1" customHeight="1" x14ac:dyDescent="0.15">
      <c r="B25" s="159"/>
      <c r="C25" s="144">
        <v>3</v>
      </c>
      <c r="D25" s="160"/>
      <c r="E25" s="161">
        <v>1365</v>
      </c>
      <c r="F25" s="161">
        <v>1680</v>
      </c>
      <c r="G25" s="161">
        <v>1542.1490958848669</v>
      </c>
      <c r="H25" s="161">
        <v>40639.4</v>
      </c>
      <c r="I25" s="161">
        <v>2415</v>
      </c>
      <c r="J25" s="161">
        <v>2730</v>
      </c>
      <c r="K25" s="161">
        <v>2580.4148229233751</v>
      </c>
      <c r="L25" s="161">
        <v>11028.099999999999</v>
      </c>
      <c r="M25" s="161">
        <v>2467.5</v>
      </c>
      <c r="N25" s="161">
        <v>2782.5</v>
      </c>
      <c r="O25" s="161">
        <v>2658.859572450473</v>
      </c>
      <c r="P25" s="161">
        <v>12034.1</v>
      </c>
      <c r="Q25" s="161">
        <v>2520</v>
      </c>
      <c r="R25" s="161">
        <v>2835</v>
      </c>
      <c r="S25" s="161">
        <v>2691.9000428438817</v>
      </c>
      <c r="T25" s="161">
        <v>10753.7</v>
      </c>
      <c r="U25" s="161">
        <v>2100</v>
      </c>
      <c r="V25" s="161">
        <v>2677.5</v>
      </c>
      <c r="W25" s="161">
        <v>2447.5506573859243</v>
      </c>
      <c r="X25" s="160">
        <v>12298.1</v>
      </c>
    </row>
    <row r="26" spans="2:24" ht="14.1" customHeight="1" x14ac:dyDescent="0.15">
      <c r="B26" s="159"/>
      <c r="C26" s="144">
        <v>4</v>
      </c>
      <c r="D26" s="160"/>
      <c r="E26" s="161">
        <v>1620</v>
      </c>
      <c r="F26" s="161">
        <v>1836</v>
      </c>
      <c r="G26" s="161">
        <v>1710.7913839782289</v>
      </c>
      <c r="H26" s="161">
        <v>40609</v>
      </c>
      <c r="I26" s="161">
        <v>2484</v>
      </c>
      <c r="J26" s="161">
        <v>2808</v>
      </c>
      <c r="K26" s="161">
        <v>2645.1681780821923</v>
      </c>
      <c r="L26" s="161">
        <v>11407.8</v>
      </c>
      <c r="M26" s="161">
        <v>2538</v>
      </c>
      <c r="N26" s="161">
        <v>2862</v>
      </c>
      <c r="O26" s="161">
        <v>2707.5401503964385</v>
      </c>
      <c r="P26" s="161">
        <v>12699.7</v>
      </c>
      <c r="Q26" s="161">
        <v>2538</v>
      </c>
      <c r="R26" s="161">
        <v>2916</v>
      </c>
      <c r="S26" s="161">
        <v>2745.5034132841329</v>
      </c>
      <c r="T26" s="161">
        <v>11893.800000000001</v>
      </c>
      <c r="U26" s="161">
        <v>2160</v>
      </c>
      <c r="V26" s="161">
        <v>2754</v>
      </c>
      <c r="W26" s="161">
        <v>2465.4988226983755</v>
      </c>
      <c r="X26" s="160">
        <v>13155.7</v>
      </c>
    </row>
    <row r="27" spans="2:24" ht="14.1" customHeight="1" x14ac:dyDescent="0.15">
      <c r="B27" s="150"/>
      <c r="C27" s="154">
        <v>5</v>
      </c>
      <c r="D27" s="166"/>
      <c r="E27" s="170">
        <v>1620</v>
      </c>
      <c r="F27" s="170">
        <v>1836</v>
      </c>
      <c r="G27" s="170">
        <v>1730.5865046397948</v>
      </c>
      <c r="H27" s="170">
        <v>33379.300000000003</v>
      </c>
      <c r="I27" s="170">
        <v>2376</v>
      </c>
      <c r="J27" s="170">
        <v>2808</v>
      </c>
      <c r="K27" s="170">
        <v>2666.0715868650923</v>
      </c>
      <c r="L27" s="170">
        <v>11330.2</v>
      </c>
      <c r="M27" s="170">
        <v>2484</v>
      </c>
      <c r="N27" s="170">
        <v>2862</v>
      </c>
      <c r="O27" s="170">
        <v>2731.7889953462909</v>
      </c>
      <c r="P27" s="170">
        <v>11809.7</v>
      </c>
      <c r="Q27" s="170">
        <v>2538</v>
      </c>
      <c r="R27" s="170">
        <v>2916</v>
      </c>
      <c r="S27" s="170">
        <v>2774.5067179787507</v>
      </c>
      <c r="T27" s="170">
        <v>10586.2</v>
      </c>
      <c r="U27" s="170">
        <v>2160</v>
      </c>
      <c r="V27" s="170">
        <v>2754</v>
      </c>
      <c r="W27" s="170">
        <v>2484.8392038426318</v>
      </c>
      <c r="X27" s="166">
        <v>12056.3</v>
      </c>
    </row>
    <row r="28" spans="2:24" ht="14.1" customHeight="1" x14ac:dyDescent="0.15">
      <c r="B28" s="196"/>
      <c r="C28" s="187"/>
      <c r="D28" s="217"/>
      <c r="E28" s="159"/>
      <c r="F28" s="161"/>
      <c r="G28" s="135"/>
      <c r="H28" s="161"/>
      <c r="I28" s="159"/>
      <c r="J28" s="161"/>
      <c r="K28" s="135"/>
      <c r="L28" s="161"/>
      <c r="M28" s="159"/>
      <c r="N28" s="161"/>
      <c r="O28" s="135"/>
      <c r="P28" s="161"/>
      <c r="Q28" s="159"/>
      <c r="R28" s="161"/>
      <c r="S28" s="135"/>
      <c r="T28" s="161"/>
      <c r="U28" s="159"/>
      <c r="V28" s="161"/>
      <c r="W28" s="135"/>
      <c r="X28" s="161"/>
    </row>
    <row r="29" spans="2:24" ht="14.1" customHeight="1" x14ac:dyDescent="0.15">
      <c r="B29" s="196"/>
      <c r="C29" s="187"/>
      <c r="D29" s="217"/>
      <c r="E29" s="159"/>
      <c r="F29" s="161"/>
      <c r="G29" s="135"/>
      <c r="H29" s="161"/>
      <c r="I29" s="159"/>
      <c r="J29" s="161"/>
      <c r="K29" s="135"/>
      <c r="L29" s="161"/>
      <c r="M29" s="159"/>
      <c r="N29" s="161"/>
      <c r="O29" s="135"/>
      <c r="P29" s="161"/>
      <c r="Q29" s="159"/>
      <c r="R29" s="161"/>
      <c r="S29" s="135"/>
      <c r="T29" s="161"/>
      <c r="U29" s="159"/>
      <c r="V29" s="161"/>
      <c r="W29" s="135"/>
      <c r="X29" s="161"/>
    </row>
    <row r="30" spans="2:24" ht="14.1" customHeight="1" x14ac:dyDescent="0.15">
      <c r="B30" s="193" t="s">
        <v>128</v>
      </c>
      <c r="C30" s="187"/>
      <c r="D30" s="217"/>
      <c r="E30" s="159"/>
      <c r="F30" s="161"/>
      <c r="G30" s="135"/>
      <c r="H30" s="161"/>
      <c r="I30" s="159"/>
      <c r="J30" s="161"/>
      <c r="K30" s="135"/>
      <c r="L30" s="161"/>
      <c r="M30" s="159"/>
      <c r="N30" s="161"/>
      <c r="O30" s="135"/>
      <c r="P30" s="161"/>
      <c r="Q30" s="159"/>
      <c r="R30" s="161"/>
      <c r="S30" s="135"/>
      <c r="T30" s="161"/>
      <c r="U30" s="159"/>
      <c r="V30" s="161"/>
      <c r="W30" s="135"/>
      <c r="X30" s="161"/>
    </row>
    <row r="31" spans="2:24" ht="14.1" customHeight="1" x14ac:dyDescent="0.15">
      <c r="B31" s="218">
        <v>41766</v>
      </c>
      <c r="C31" s="219"/>
      <c r="D31" s="220">
        <v>41772</v>
      </c>
      <c r="E31" s="690">
        <v>1620</v>
      </c>
      <c r="F31" s="691">
        <v>1836</v>
      </c>
      <c r="G31" s="692">
        <v>1738.8</v>
      </c>
      <c r="H31" s="600">
        <v>9689.2000000000007</v>
      </c>
      <c r="I31" s="690">
        <v>2484</v>
      </c>
      <c r="J31" s="691">
        <v>2808</v>
      </c>
      <c r="K31" s="692">
        <v>2712.0732647814912</v>
      </c>
      <c r="L31" s="600">
        <v>3404.8</v>
      </c>
      <c r="M31" s="690">
        <v>2538</v>
      </c>
      <c r="N31" s="691">
        <v>2862</v>
      </c>
      <c r="O31" s="692">
        <v>2744.4131238670689</v>
      </c>
      <c r="P31" s="600">
        <v>3605.5</v>
      </c>
      <c r="Q31" s="690">
        <v>2592</v>
      </c>
      <c r="R31" s="691">
        <v>2916</v>
      </c>
      <c r="S31" s="692">
        <v>2790.61115326252</v>
      </c>
      <c r="T31" s="600">
        <v>3337.1</v>
      </c>
      <c r="U31" s="690">
        <v>2160</v>
      </c>
      <c r="V31" s="691">
        <v>2754</v>
      </c>
      <c r="W31" s="692">
        <v>2487.3504005092564</v>
      </c>
      <c r="X31" s="600">
        <v>3721</v>
      </c>
    </row>
    <row r="32" spans="2:24" ht="14.1" customHeight="1" x14ac:dyDescent="0.15">
      <c r="B32" s="218" t="s">
        <v>129</v>
      </c>
      <c r="C32" s="219"/>
      <c r="D32" s="220"/>
      <c r="E32" s="671"/>
      <c r="F32" s="600"/>
      <c r="G32" s="667"/>
      <c r="H32" s="600"/>
      <c r="I32" s="671"/>
      <c r="J32" s="600"/>
      <c r="K32" s="667"/>
      <c r="L32" s="600"/>
      <c r="M32" s="671"/>
      <c r="N32" s="600"/>
      <c r="O32" s="667"/>
      <c r="P32" s="600"/>
      <c r="Q32" s="671"/>
      <c r="R32" s="600"/>
      <c r="S32" s="667"/>
      <c r="T32" s="600"/>
      <c r="U32" s="671"/>
      <c r="V32" s="600"/>
      <c r="W32" s="667"/>
      <c r="X32" s="600"/>
    </row>
    <row r="33" spans="2:24" ht="14.1" customHeight="1" x14ac:dyDescent="0.15">
      <c r="B33" s="218">
        <v>41773</v>
      </c>
      <c r="C33" s="219"/>
      <c r="D33" s="220">
        <v>41779</v>
      </c>
      <c r="E33" s="228">
        <v>1620</v>
      </c>
      <c r="F33" s="228">
        <v>1836</v>
      </c>
      <c r="G33" s="228">
        <v>1716.6298747869023</v>
      </c>
      <c r="H33" s="600">
        <v>7561.6</v>
      </c>
      <c r="I33" s="228">
        <v>2462.4</v>
      </c>
      <c r="J33" s="228">
        <v>2808</v>
      </c>
      <c r="K33" s="228">
        <v>2703.4782834850462</v>
      </c>
      <c r="L33" s="600">
        <v>2542.6999999999998</v>
      </c>
      <c r="M33" s="228">
        <v>2538</v>
      </c>
      <c r="N33" s="228">
        <v>2862</v>
      </c>
      <c r="O33" s="228">
        <v>2732.0657185879204</v>
      </c>
      <c r="P33" s="600">
        <v>2683.1</v>
      </c>
      <c r="Q33" s="228">
        <v>2592</v>
      </c>
      <c r="R33" s="228">
        <v>2916</v>
      </c>
      <c r="S33" s="228">
        <v>2769.8611973790512</v>
      </c>
      <c r="T33" s="600">
        <v>2378</v>
      </c>
      <c r="U33" s="228">
        <v>2160</v>
      </c>
      <c r="V33" s="228">
        <v>2754</v>
      </c>
      <c r="W33" s="228">
        <v>2451.0471910112356</v>
      </c>
      <c r="X33" s="600">
        <v>2686.4</v>
      </c>
    </row>
    <row r="34" spans="2:24" ht="14.1" customHeight="1" x14ac:dyDescent="0.15">
      <c r="B34" s="218" t="s">
        <v>130</v>
      </c>
      <c r="C34" s="219"/>
      <c r="D34" s="220"/>
      <c r="E34" s="671"/>
      <c r="F34" s="600"/>
      <c r="G34" s="667"/>
      <c r="H34" s="600"/>
      <c r="I34" s="671"/>
      <c r="J34" s="600"/>
      <c r="K34" s="667"/>
      <c r="L34" s="600"/>
      <c r="M34" s="671"/>
      <c r="N34" s="600"/>
      <c r="O34" s="667"/>
      <c r="P34" s="600"/>
      <c r="Q34" s="671"/>
      <c r="R34" s="600"/>
      <c r="S34" s="667"/>
      <c r="T34" s="600"/>
      <c r="U34" s="671"/>
      <c r="V34" s="600"/>
      <c r="W34" s="667"/>
      <c r="X34" s="600"/>
    </row>
    <row r="35" spans="2:24" ht="14.1" customHeight="1" x14ac:dyDescent="0.15">
      <c r="B35" s="218">
        <v>41780</v>
      </c>
      <c r="C35" s="219"/>
      <c r="D35" s="220">
        <v>41786</v>
      </c>
      <c r="E35" s="671">
        <v>1620</v>
      </c>
      <c r="F35" s="600">
        <v>1836</v>
      </c>
      <c r="G35" s="667">
        <v>1732.5729400172434</v>
      </c>
      <c r="H35" s="600">
        <v>6792.2</v>
      </c>
      <c r="I35" s="671">
        <v>2376</v>
      </c>
      <c r="J35" s="600">
        <v>2808</v>
      </c>
      <c r="K35" s="667">
        <v>2688.5544266699244</v>
      </c>
      <c r="L35" s="600">
        <v>2999.1</v>
      </c>
      <c r="M35" s="671">
        <v>2538</v>
      </c>
      <c r="N35" s="600">
        <v>2808</v>
      </c>
      <c r="O35" s="667">
        <v>2733.1519963907053</v>
      </c>
      <c r="P35" s="600">
        <v>2664.9</v>
      </c>
      <c r="Q35" s="671">
        <v>2538</v>
      </c>
      <c r="R35" s="600">
        <v>2916</v>
      </c>
      <c r="S35" s="667">
        <v>2771.4307716145022</v>
      </c>
      <c r="T35" s="600">
        <v>2463.5</v>
      </c>
      <c r="U35" s="671">
        <v>2214</v>
      </c>
      <c r="V35" s="600">
        <v>2754</v>
      </c>
      <c r="W35" s="667">
        <v>2529.1957183098593</v>
      </c>
      <c r="X35" s="600">
        <v>3113.6</v>
      </c>
    </row>
    <row r="36" spans="2:24" ht="14.1" customHeight="1" x14ac:dyDescent="0.15">
      <c r="B36" s="218" t="s">
        <v>131</v>
      </c>
      <c r="C36" s="219"/>
      <c r="D36" s="220"/>
      <c r="E36" s="671"/>
      <c r="F36" s="600"/>
      <c r="G36" s="667"/>
      <c r="H36" s="600"/>
      <c r="I36" s="671"/>
      <c r="J36" s="600"/>
      <c r="K36" s="667"/>
      <c r="L36" s="600"/>
      <c r="M36" s="671"/>
      <c r="N36" s="600"/>
      <c r="O36" s="667"/>
      <c r="P36" s="600"/>
      <c r="Q36" s="671"/>
      <c r="R36" s="600"/>
      <c r="S36" s="667"/>
      <c r="T36" s="600"/>
      <c r="U36" s="671"/>
      <c r="V36" s="600"/>
      <c r="W36" s="667"/>
      <c r="X36" s="600"/>
    </row>
    <row r="37" spans="2:24" ht="14.1" customHeight="1" x14ac:dyDescent="0.15">
      <c r="B37" s="218">
        <v>41787</v>
      </c>
      <c r="C37" s="219"/>
      <c r="D37" s="220">
        <v>41793</v>
      </c>
      <c r="E37" s="671">
        <v>1620</v>
      </c>
      <c r="F37" s="600">
        <v>1836</v>
      </c>
      <c r="G37" s="600">
        <v>1732.8105232388191</v>
      </c>
      <c r="H37" s="670">
        <v>9336.2999999999993</v>
      </c>
      <c r="I37" s="671">
        <v>2376</v>
      </c>
      <c r="J37" s="600">
        <v>2754</v>
      </c>
      <c r="K37" s="600">
        <v>2528.1861060329065</v>
      </c>
      <c r="L37" s="670">
        <v>2383.6</v>
      </c>
      <c r="M37" s="671">
        <v>2484</v>
      </c>
      <c r="N37" s="600">
        <v>2862</v>
      </c>
      <c r="O37" s="600">
        <v>2714.057789408866</v>
      </c>
      <c r="P37" s="670">
        <v>2856.2</v>
      </c>
      <c r="Q37" s="671">
        <v>2538</v>
      </c>
      <c r="R37" s="600">
        <v>2916</v>
      </c>
      <c r="S37" s="600">
        <v>2753.9646659116652</v>
      </c>
      <c r="T37" s="670">
        <v>2407.6</v>
      </c>
      <c r="U37" s="671">
        <v>2160</v>
      </c>
      <c r="V37" s="600">
        <v>2754</v>
      </c>
      <c r="W37" s="600">
        <v>2471.9848173207047</v>
      </c>
      <c r="X37" s="670">
        <v>2535.3000000000002</v>
      </c>
    </row>
    <row r="38" spans="2:24" s="135" customFormat="1" ht="14.1" customHeight="1" x14ac:dyDescent="0.15">
      <c r="B38" s="218" t="s">
        <v>132</v>
      </c>
      <c r="C38" s="219"/>
      <c r="D38" s="220"/>
      <c r="E38" s="671"/>
      <c r="F38" s="600"/>
      <c r="G38" s="667"/>
      <c r="H38" s="600"/>
      <c r="I38" s="671"/>
      <c r="J38" s="600"/>
      <c r="K38" s="667"/>
      <c r="L38" s="600"/>
      <c r="M38" s="671"/>
      <c r="N38" s="600"/>
      <c r="O38" s="667"/>
      <c r="P38" s="600"/>
      <c r="Q38" s="671"/>
      <c r="R38" s="600"/>
      <c r="S38" s="667"/>
      <c r="T38" s="600"/>
      <c r="U38" s="671"/>
      <c r="V38" s="600"/>
      <c r="W38" s="667"/>
      <c r="X38" s="600"/>
    </row>
    <row r="39" spans="2:24" s="135" customFormat="1" ht="14.1" customHeight="1" x14ac:dyDescent="0.15">
      <c r="B39" s="230"/>
      <c r="C39" s="231"/>
      <c r="D39" s="232"/>
      <c r="E39" s="152"/>
      <c r="F39" s="153"/>
      <c r="G39" s="603"/>
      <c r="H39" s="668"/>
      <c r="I39" s="152"/>
      <c r="J39" s="153"/>
      <c r="K39" s="603"/>
      <c r="L39" s="668"/>
      <c r="M39" s="152"/>
      <c r="N39" s="153"/>
      <c r="O39" s="603"/>
      <c r="P39" s="668"/>
      <c r="Q39" s="152"/>
      <c r="R39" s="153"/>
      <c r="S39" s="603"/>
      <c r="T39" s="668"/>
      <c r="U39" s="152"/>
      <c r="V39" s="153"/>
      <c r="W39" s="603"/>
      <c r="X39" s="668"/>
    </row>
    <row r="41" spans="2:24" x14ac:dyDescent="0.15">
      <c r="X41" s="135"/>
    </row>
    <row r="42" spans="2:24" x14ac:dyDescent="0.15"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35"/>
    </row>
    <row r="43" spans="2:24" x14ac:dyDescent="0.15">
      <c r="X43" s="135"/>
    </row>
    <row r="44" spans="2:24" x14ac:dyDescent="0.15">
      <c r="X44" s="135"/>
    </row>
    <row r="45" spans="2:24" x14ac:dyDescent="0.15">
      <c r="X45" s="135"/>
    </row>
    <row r="46" spans="2:24" x14ac:dyDescent="0.15">
      <c r="X46" s="135"/>
    </row>
    <row r="47" spans="2:24" x14ac:dyDescent="0.15">
      <c r="X47" s="135"/>
    </row>
    <row r="48" spans="2:24" x14ac:dyDescent="0.15">
      <c r="X48" s="135"/>
    </row>
  </sheetData>
  <phoneticPr fontId="6"/>
  <conditionalFormatting sqref="B39">
    <cfRule type="cellIs" dxfId="3" priority="2" stopIfTrue="1" operator="lessThanOrEqual">
      <formula>0</formula>
    </cfRule>
  </conditionalFormatting>
  <conditionalFormatting sqref="B39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zoomScaleNormal="100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" style="35" customWidth="1"/>
    <col min="16" max="16" width="11.5" style="35" customWidth="1"/>
    <col min="17" max="16384" width="9" style="35"/>
  </cols>
  <sheetData>
    <row r="1" spans="1:38" s="19" customFormat="1" ht="19.5" customHeight="1" x14ac:dyDescent="0.15">
      <c r="A1" s="86"/>
      <c r="C1" s="20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</row>
    <row r="2" spans="1:38" s="26" customFormat="1" ht="15" customHeight="1" x14ac:dyDescent="0.15">
      <c r="A2" s="93"/>
      <c r="B2" s="93"/>
      <c r="C2" s="22" t="s">
        <v>72</v>
      </c>
      <c r="D2" s="23" t="s">
        <v>73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</row>
    <row r="3" spans="1:38" s="90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66</v>
      </c>
      <c r="Q3" s="80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</row>
    <row r="4" spans="1:38" ht="18.75" customHeight="1" x14ac:dyDescent="0.15">
      <c r="A4" s="30"/>
      <c r="B4" s="31"/>
      <c r="C4" s="32"/>
      <c r="D4" s="777" t="s">
        <v>42</v>
      </c>
      <c r="E4" s="778"/>
      <c r="F4" s="778"/>
      <c r="G4" s="778"/>
      <c r="H4" s="779"/>
      <c r="I4" s="33"/>
      <c r="J4" s="33"/>
      <c r="K4" s="777" t="s">
        <v>43</v>
      </c>
      <c r="L4" s="778"/>
      <c r="M4" s="779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8" ht="18.75" customHeight="1" x14ac:dyDescent="0.15">
      <c r="A5" s="36"/>
      <c r="B5" s="37"/>
      <c r="C5" s="38"/>
      <c r="D5" s="780" t="s">
        <v>44</v>
      </c>
      <c r="E5" s="781"/>
      <c r="F5" s="39" t="s">
        <v>45</v>
      </c>
      <c r="G5" s="40" t="s">
        <v>46</v>
      </c>
      <c r="H5" s="782" t="s">
        <v>47</v>
      </c>
      <c r="I5" s="41" t="s">
        <v>48</v>
      </c>
      <c r="J5" s="41" t="s">
        <v>49</v>
      </c>
      <c r="K5" s="39" t="s">
        <v>50</v>
      </c>
      <c r="L5" s="39" t="s">
        <v>67</v>
      </c>
      <c r="M5" s="782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8" ht="18.75" customHeight="1" x14ac:dyDescent="0.15">
      <c r="A6" s="42"/>
      <c r="B6" s="43"/>
      <c r="C6" s="44"/>
      <c r="D6" s="107" t="s">
        <v>55</v>
      </c>
      <c r="E6" s="106" t="s">
        <v>56</v>
      </c>
      <c r="F6" s="45" t="s">
        <v>57</v>
      </c>
      <c r="G6" s="46" t="s">
        <v>56</v>
      </c>
      <c r="H6" s="783"/>
      <c r="I6" s="47"/>
      <c r="J6" s="47"/>
      <c r="K6" s="45" t="s">
        <v>58</v>
      </c>
      <c r="L6" s="45" t="s">
        <v>59</v>
      </c>
      <c r="M6" s="783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8" ht="16.5" customHeight="1" x14ac:dyDescent="0.15">
      <c r="A7" s="48" t="s">
        <v>0</v>
      </c>
      <c r="B7" s="49">
        <v>22</v>
      </c>
      <c r="C7" s="50" t="s">
        <v>1</v>
      </c>
      <c r="D7" s="51"/>
      <c r="E7" s="94">
        <v>1966046</v>
      </c>
      <c r="F7" s="51">
        <v>5335633</v>
      </c>
      <c r="G7" s="52">
        <v>1032472.1</v>
      </c>
      <c r="H7" s="51">
        <v>8334151.0999999996</v>
      </c>
      <c r="I7" s="51">
        <v>1238616</v>
      </c>
      <c r="J7" s="51">
        <v>9572767.0999999996</v>
      </c>
      <c r="K7" s="51">
        <v>17758964</v>
      </c>
      <c r="L7" s="51">
        <v>610573</v>
      </c>
      <c r="M7" s="51">
        <v>18369537</v>
      </c>
      <c r="N7" s="51">
        <v>3037007</v>
      </c>
      <c r="O7" s="51">
        <v>21406544</v>
      </c>
      <c r="P7" s="51">
        <v>30979311.100000001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ht="16.5" customHeight="1" x14ac:dyDescent="0.15">
      <c r="A8" s="53" t="s">
        <v>60</v>
      </c>
      <c r="B8" s="49">
        <v>23</v>
      </c>
      <c r="C8" s="54" t="s">
        <v>60</v>
      </c>
      <c r="D8" s="51"/>
      <c r="E8" s="52">
        <v>1930793</v>
      </c>
      <c r="F8" s="51">
        <v>4699150</v>
      </c>
      <c r="G8" s="51">
        <v>1071674</v>
      </c>
      <c r="H8" s="51">
        <v>7701616</v>
      </c>
      <c r="I8" s="51">
        <v>1349425</v>
      </c>
      <c r="J8" s="51">
        <v>9051041</v>
      </c>
      <c r="K8" s="51">
        <v>18071463</v>
      </c>
      <c r="L8" s="51">
        <v>446995</v>
      </c>
      <c r="M8" s="51">
        <v>18518458</v>
      </c>
      <c r="N8" s="51">
        <v>3363768</v>
      </c>
      <c r="O8" s="51">
        <v>21882226</v>
      </c>
      <c r="P8" s="52">
        <v>30933267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ht="16.5" customHeight="1" x14ac:dyDescent="0.15">
      <c r="A9" s="53" t="s">
        <v>60</v>
      </c>
      <c r="B9" s="49">
        <v>24</v>
      </c>
      <c r="C9" s="54" t="s">
        <v>60</v>
      </c>
      <c r="D9" s="51"/>
      <c r="E9" s="51">
        <v>1908774</v>
      </c>
      <c r="F9" s="51">
        <v>4574522</v>
      </c>
      <c r="G9" s="52">
        <v>1962948</v>
      </c>
      <c r="H9" s="51">
        <v>10409191</v>
      </c>
      <c r="I9" s="51">
        <v>415686</v>
      </c>
      <c r="J9" s="51">
        <v>10824877</v>
      </c>
      <c r="K9" s="51">
        <v>16525459</v>
      </c>
      <c r="L9" s="51">
        <v>564333</v>
      </c>
      <c r="M9" s="51">
        <v>17089792</v>
      </c>
      <c r="N9" s="51">
        <v>4714607</v>
      </c>
      <c r="O9" s="51">
        <v>21804399</v>
      </c>
      <c r="P9" s="52">
        <v>32629276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ht="16.5" customHeight="1" x14ac:dyDescent="0.15">
      <c r="A10" s="55" t="s">
        <v>60</v>
      </c>
      <c r="B10" s="56">
        <v>25</v>
      </c>
      <c r="C10" s="57" t="s">
        <v>60</v>
      </c>
      <c r="D10" s="59"/>
      <c r="E10" s="59">
        <v>1907455</v>
      </c>
      <c r="F10" s="59">
        <v>3730569</v>
      </c>
      <c r="G10" s="59">
        <v>959877</v>
      </c>
      <c r="H10" s="59">
        <f>SUM(E10:G10)</f>
        <v>6597901</v>
      </c>
      <c r="I10" s="59">
        <v>656938</v>
      </c>
      <c r="J10" s="59">
        <f>SUM(H10:I10)</f>
        <v>7254839</v>
      </c>
      <c r="K10" s="59">
        <v>16879360</v>
      </c>
      <c r="L10" s="59">
        <v>709671</v>
      </c>
      <c r="M10" s="59">
        <f>SUM(K10:L10)</f>
        <v>17589031</v>
      </c>
      <c r="N10" s="59">
        <v>3943905</v>
      </c>
      <c r="O10" s="59">
        <f>SUM(M10:N10)</f>
        <v>21532936</v>
      </c>
      <c r="P10" s="58">
        <f>(J10+O10)</f>
        <v>28787775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ht="16.5" customHeight="1" x14ac:dyDescent="0.15">
      <c r="A11" s="62" t="s">
        <v>76</v>
      </c>
      <c r="B11" s="49">
        <v>10</v>
      </c>
      <c r="C11" s="64" t="s">
        <v>61</v>
      </c>
      <c r="D11" s="51"/>
      <c r="E11" s="123">
        <v>162513</v>
      </c>
      <c r="F11" s="120">
        <v>390793.3</v>
      </c>
      <c r="G11" s="115">
        <v>92739.199999999997</v>
      </c>
      <c r="H11" s="119">
        <f t="shared" ref="H11:H27" si="0">SUM(E11:G11)</f>
        <v>646045.5</v>
      </c>
      <c r="I11" s="115">
        <v>25998.200000000004</v>
      </c>
      <c r="J11" s="119">
        <f t="shared" ref="J11:J27" si="1">H11+I11</f>
        <v>672043.7</v>
      </c>
      <c r="K11" s="119">
        <v>1474005.2999999998</v>
      </c>
      <c r="L11" s="115">
        <v>59934.900000000009</v>
      </c>
      <c r="M11" s="119">
        <f t="shared" ref="M11:M27" si="2">K11+L11</f>
        <v>1533940.1999999997</v>
      </c>
      <c r="N11" s="119">
        <v>434444.30000000005</v>
      </c>
      <c r="O11" s="119">
        <f t="shared" ref="O11:O27" si="3">M11+N11</f>
        <v>1968384.4999999998</v>
      </c>
      <c r="P11" s="118">
        <f t="shared" ref="P11:P27" si="4">J11+O11</f>
        <v>2640428.1999999997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16.5" customHeight="1" x14ac:dyDescent="0.15">
      <c r="A12" s="62"/>
      <c r="B12" s="49">
        <v>11</v>
      </c>
      <c r="C12" s="64"/>
      <c r="D12" s="51"/>
      <c r="E12" s="123">
        <v>168682.20000000004</v>
      </c>
      <c r="F12" s="124">
        <v>408408.20000000007</v>
      </c>
      <c r="G12" s="115">
        <v>85876.6</v>
      </c>
      <c r="H12" s="119">
        <f t="shared" si="0"/>
        <v>662967.00000000012</v>
      </c>
      <c r="I12" s="115">
        <v>48138.599999999991</v>
      </c>
      <c r="J12" s="119">
        <f t="shared" si="1"/>
        <v>711105.60000000009</v>
      </c>
      <c r="K12" s="119">
        <v>1434663.9</v>
      </c>
      <c r="L12" s="121">
        <v>78794.399999999994</v>
      </c>
      <c r="M12" s="119">
        <f t="shared" si="2"/>
        <v>1513458.2999999998</v>
      </c>
      <c r="N12" s="118">
        <v>388176.69999999995</v>
      </c>
      <c r="O12" s="119">
        <f t="shared" si="3"/>
        <v>1901634.9999999998</v>
      </c>
      <c r="P12" s="118">
        <f t="shared" si="4"/>
        <v>2612740.5999999996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6.5" customHeight="1" x14ac:dyDescent="0.15">
      <c r="A13" s="62"/>
      <c r="B13" s="49">
        <v>12</v>
      </c>
      <c r="C13" s="64"/>
      <c r="D13" s="51"/>
      <c r="E13" s="123">
        <v>238985.30000000002</v>
      </c>
      <c r="F13" s="120">
        <v>384047.2</v>
      </c>
      <c r="G13" s="115">
        <v>105928.90000000001</v>
      </c>
      <c r="H13" s="119">
        <f t="shared" si="0"/>
        <v>728961.4</v>
      </c>
      <c r="I13" s="115">
        <v>43078</v>
      </c>
      <c r="J13" s="119">
        <f t="shared" si="1"/>
        <v>772039.4</v>
      </c>
      <c r="K13" s="119">
        <v>1470956.7</v>
      </c>
      <c r="L13" s="115">
        <v>64554.700000000004</v>
      </c>
      <c r="M13" s="119">
        <f t="shared" si="2"/>
        <v>1535511.4</v>
      </c>
      <c r="N13" s="119">
        <v>383573.8</v>
      </c>
      <c r="O13" s="119">
        <f t="shared" si="3"/>
        <v>1919085.2</v>
      </c>
      <c r="P13" s="118">
        <f t="shared" si="4"/>
        <v>2691124.6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ht="16.5" customHeight="1" x14ac:dyDescent="0.15">
      <c r="A14" s="125" t="s">
        <v>79</v>
      </c>
      <c r="B14" s="49">
        <v>1</v>
      </c>
      <c r="C14" s="64" t="s">
        <v>61</v>
      </c>
      <c r="D14" s="51"/>
      <c r="E14" s="123">
        <v>179441.8</v>
      </c>
      <c r="F14" s="120">
        <v>305207.7</v>
      </c>
      <c r="G14" s="115">
        <v>82276.599999999991</v>
      </c>
      <c r="H14" s="119">
        <f t="shared" si="0"/>
        <v>566926.1</v>
      </c>
      <c r="I14" s="115">
        <v>24558.200000000004</v>
      </c>
      <c r="J14" s="119">
        <f t="shared" si="1"/>
        <v>591484.29999999993</v>
      </c>
      <c r="K14" s="119">
        <v>1389554.6</v>
      </c>
      <c r="L14" s="115">
        <v>92738.8</v>
      </c>
      <c r="M14" s="119">
        <f t="shared" si="2"/>
        <v>1482293.4000000001</v>
      </c>
      <c r="N14" s="119">
        <v>403003.6</v>
      </c>
      <c r="O14" s="119">
        <f t="shared" si="3"/>
        <v>1885297</v>
      </c>
      <c r="P14" s="118">
        <f t="shared" si="4"/>
        <v>2476781.2999999998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16.5" customHeight="1" x14ac:dyDescent="0.15">
      <c r="A15" s="125"/>
      <c r="B15" s="49">
        <v>2</v>
      </c>
      <c r="C15" s="64"/>
      <c r="D15" s="51"/>
      <c r="E15" s="123">
        <v>141076.19999999998</v>
      </c>
      <c r="F15" s="120">
        <v>340402.9</v>
      </c>
      <c r="G15" s="115">
        <v>116955.4</v>
      </c>
      <c r="H15" s="119">
        <f t="shared" si="0"/>
        <v>598434.5</v>
      </c>
      <c r="I15" s="115">
        <v>27283.199999999997</v>
      </c>
      <c r="J15" s="119">
        <f t="shared" si="1"/>
        <v>625717.69999999995</v>
      </c>
      <c r="K15" s="119">
        <v>1402474.7</v>
      </c>
      <c r="L15" s="115">
        <v>75115.7</v>
      </c>
      <c r="M15" s="119">
        <f t="shared" si="2"/>
        <v>1477590.4</v>
      </c>
      <c r="N15" s="119">
        <v>332477.29999999993</v>
      </c>
      <c r="O15" s="119">
        <f t="shared" si="3"/>
        <v>1810067.6999999997</v>
      </c>
      <c r="P15" s="118">
        <f t="shared" si="4"/>
        <v>2435785.3999999994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16.5" customHeight="1" x14ac:dyDescent="0.15">
      <c r="A16" s="125"/>
      <c r="B16" s="49">
        <v>3</v>
      </c>
      <c r="C16" s="64"/>
      <c r="D16" s="51"/>
      <c r="E16" s="123">
        <v>154188.5</v>
      </c>
      <c r="F16" s="120">
        <v>342447.60000000003</v>
      </c>
      <c r="G16" s="121">
        <v>90325.9</v>
      </c>
      <c r="H16" s="119">
        <f t="shared" si="0"/>
        <v>586962</v>
      </c>
      <c r="I16" s="115">
        <v>13613.5</v>
      </c>
      <c r="J16" s="119">
        <f t="shared" si="1"/>
        <v>600575.5</v>
      </c>
      <c r="K16" s="119">
        <v>1156165.2</v>
      </c>
      <c r="L16" s="115">
        <v>54950.499999999993</v>
      </c>
      <c r="M16" s="119">
        <f t="shared" si="2"/>
        <v>1211115.7</v>
      </c>
      <c r="N16" s="119">
        <v>221416.89999999997</v>
      </c>
      <c r="O16" s="119">
        <f t="shared" si="3"/>
        <v>1432532.5999999999</v>
      </c>
      <c r="P16" s="118">
        <f t="shared" si="4"/>
        <v>2033108.0999999999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6.5" customHeight="1" x14ac:dyDescent="0.15">
      <c r="A17" s="125"/>
      <c r="B17" s="49">
        <v>4</v>
      </c>
      <c r="C17" s="64"/>
      <c r="D17" s="51"/>
      <c r="E17" s="123">
        <v>167897.39999999997</v>
      </c>
      <c r="F17" s="120">
        <v>291538.8</v>
      </c>
      <c r="G17" s="115">
        <v>97382.099999999991</v>
      </c>
      <c r="H17" s="119">
        <f t="shared" si="0"/>
        <v>556818.29999999993</v>
      </c>
      <c r="I17" s="115">
        <v>11884.9</v>
      </c>
      <c r="J17" s="119">
        <f t="shared" si="1"/>
        <v>568703.19999999995</v>
      </c>
      <c r="K17" s="119">
        <v>1338722.2999999998</v>
      </c>
      <c r="L17" s="115">
        <v>63639.6</v>
      </c>
      <c r="M17" s="119">
        <f t="shared" si="2"/>
        <v>1402361.9</v>
      </c>
      <c r="N17" s="119">
        <v>288578.2</v>
      </c>
      <c r="O17" s="119">
        <f t="shared" si="3"/>
        <v>1690940.0999999999</v>
      </c>
      <c r="P17" s="118">
        <f t="shared" si="4"/>
        <v>2259643.2999999998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6.5" customHeight="1" x14ac:dyDescent="0.15">
      <c r="A18" s="125"/>
      <c r="B18" s="49">
        <v>5</v>
      </c>
      <c r="C18" s="64"/>
      <c r="D18" s="51"/>
      <c r="E18" s="123">
        <v>194633.10000000003</v>
      </c>
      <c r="F18" s="120">
        <v>331516.7</v>
      </c>
      <c r="G18" s="115">
        <v>82000.2</v>
      </c>
      <c r="H18" s="119">
        <f t="shared" si="0"/>
        <v>608150</v>
      </c>
      <c r="I18" s="115">
        <v>14450.900000000001</v>
      </c>
      <c r="J18" s="119">
        <f t="shared" si="1"/>
        <v>622600.9</v>
      </c>
      <c r="K18" s="119">
        <v>1513521.8</v>
      </c>
      <c r="L18" s="115">
        <v>57416.6</v>
      </c>
      <c r="M18" s="119">
        <f t="shared" si="2"/>
        <v>1570938.4000000001</v>
      </c>
      <c r="N18" s="119">
        <v>317797.99999999994</v>
      </c>
      <c r="O18" s="119">
        <f t="shared" si="3"/>
        <v>1888736.4000000001</v>
      </c>
      <c r="P18" s="118">
        <f t="shared" si="4"/>
        <v>2511337.3000000003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16.5" customHeight="1" x14ac:dyDescent="0.15">
      <c r="A19" s="125"/>
      <c r="B19" s="49">
        <v>6</v>
      </c>
      <c r="C19" s="64"/>
      <c r="D19" s="51"/>
      <c r="E19" s="123">
        <v>139096.6</v>
      </c>
      <c r="F19" s="120">
        <v>314408.99999999994</v>
      </c>
      <c r="G19" s="115">
        <v>76212.200000000012</v>
      </c>
      <c r="H19" s="119">
        <f t="shared" si="0"/>
        <v>529717.80000000005</v>
      </c>
      <c r="I19" s="115">
        <v>11438.1</v>
      </c>
      <c r="J19" s="119">
        <f t="shared" si="1"/>
        <v>541155.9</v>
      </c>
      <c r="K19" s="119">
        <v>1212176.3</v>
      </c>
      <c r="L19" s="115">
        <v>51982.9</v>
      </c>
      <c r="M19" s="119">
        <f t="shared" si="2"/>
        <v>1264159.2</v>
      </c>
      <c r="N19" s="119">
        <v>298570.89999999997</v>
      </c>
      <c r="O19" s="119">
        <f t="shared" si="3"/>
        <v>1562730.0999999999</v>
      </c>
      <c r="P19" s="118">
        <f t="shared" si="4"/>
        <v>2103886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16.5" customHeight="1" x14ac:dyDescent="0.15">
      <c r="A20" s="125"/>
      <c r="B20" s="49">
        <v>7</v>
      </c>
      <c r="C20" s="64"/>
      <c r="D20" s="51"/>
      <c r="E20" s="123">
        <v>165583.80000000005</v>
      </c>
      <c r="F20" s="120">
        <v>347310.5</v>
      </c>
      <c r="G20" s="115">
        <v>90741.6</v>
      </c>
      <c r="H20" s="119">
        <f t="shared" si="0"/>
        <v>603635.9</v>
      </c>
      <c r="I20" s="115">
        <v>12101.699999999999</v>
      </c>
      <c r="J20" s="119">
        <f t="shared" si="1"/>
        <v>615737.59999999998</v>
      </c>
      <c r="K20" s="119">
        <v>1411777.1</v>
      </c>
      <c r="L20" s="115">
        <v>98746.5</v>
      </c>
      <c r="M20" s="119">
        <f t="shared" si="2"/>
        <v>1510523.6</v>
      </c>
      <c r="N20" s="119">
        <v>278754.10000000003</v>
      </c>
      <c r="O20" s="119">
        <f t="shared" si="3"/>
        <v>1789277.7000000002</v>
      </c>
      <c r="P20" s="118">
        <f t="shared" si="4"/>
        <v>2405015.3000000003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6.5" customHeight="1" x14ac:dyDescent="0.15">
      <c r="A21" s="125"/>
      <c r="B21" s="49">
        <v>8</v>
      </c>
      <c r="C21" s="64"/>
      <c r="D21" s="51"/>
      <c r="E21" s="123">
        <v>147006.80000000002</v>
      </c>
      <c r="F21" s="120">
        <v>350632</v>
      </c>
      <c r="G21" s="115">
        <v>75180.000000000015</v>
      </c>
      <c r="H21" s="119">
        <f t="shared" si="0"/>
        <v>572818.80000000005</v>
      </c>
      <c r="I21" s="115">
        <v>20505.699999999997</v>
      </c>
      <c r="J21" s="119">
        <f t="shared" si="1"/>
        <v>593324.5</v>
      </c>
      <c r="K21" s="119">
        <v>1234469.2</v>
      </c>
      <c r="L21" s="115">
        <v>40683.4</v>
      </c>
      <c r="M21" s="119">
        <f t="shared" si="2"/>
        <v>1275152.5999999999</v>
      </c>
      <c r="N21" s="119">
        <v>346533.39999999997</v>
      </c>
      <c r="O21" s="119">
        <f t="shared" si="3"/>
        <v>1621685.9999999998</v>
      </c>
      <c r="P21" s="119">
        <f t="shared" si="4"/>
        <v>2215010.5</v>
      </c>
      <c r="Q21" s="34"/>
      <c r="R21" s="9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6.5" customHeight="1" x14ac:dyDescent="0.15">
      <c r="A22" s="125"/>
      <c r="B22" s="49">
        <v>9</v>
      </c>
      <c r="C22" s="64"/>
      <c r="D22" s="51"/>
      <c r="E22" s="123">
        <v>119569.19999999998</v>
      </c>
      <c r="F22" s="120">
        <v>290591.90000000002</v>
      </c>
      <c r="G22" s="115">
        <v>73241.100000000006</v>
      </c>
      <c r="H22" s="119">
        <f t="shared" si="0"/>
        <v>483402.19999999995</v>
      </c>
      <c r="I22" s="115">
        <v>20210.3</v>
      </c>
      <c r="J22" s="119">
        <f t="shared" si="1"/>
        <v>503612.49999999994</v>
      </c>
      <c r="K22" s="119">
        <v>1323054.2</v>
      </c>
      <c r="L22" s="115">
        <v>55464.800000000003</v>
      </c>
      <c r="M22" s="119">
        <f t="shared" si="2"/>
        <v>1378519</v>
      </c>
      <c r="N22" s="119">
        <v>367582.60000000003</v>
      </c>
      <c r="O22" s="119">
        <f t="shared" si="3"/>
        <v>1746101.6</v>
      </c>
      <c r="P22" s="119">
        <f t="shared" si="4"/>
        <v>2249714.1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16.5" customHeight="1" x14ac:dyDescent="0.15">
      <c r="A23" s="125"/>
      <c r="B23" s="49">
        <v>10</v>
      </c>
      <c r="C23" s="64"/>
      <c r="D23" s="51"/>
      <c r="E23" s="123">
        <v>161476.79999999999</v>
      </c>
      <c r="F23" s="131">
        <v>0</v>
      </c>
      <c r="G23" s="131">
        <v>0</v>
      </c>
      <c r="H23" s="119">
        <f t="shared" si="0"/>
        <v>161476.79999999999</v>
      </c>
      <c r="I23" s="115">
        <v>171862.5</v>
      </c>
      <c r="J23" s="119">
        <f t="shared" si="1"/>
        <v>333339.3</v>
      </c>
      <c r="K23" s="119">
        <v>1580759.6</v>
      </c>
      <c r="L23" s="115">
        <v>48321.1</v>
      </c>
      <c r="M23" s="119">
        <f t="shared" si="2"/>
        <v>1629080.7000000002</v>
      </c>
      <c r="N23" s="119">
        <v>361576.80000000005</v>
      </c>
      <c r="O23" s="119">
        <f t="shared" si="3"/>
        <v>1990657.5000000002</v>
      </c>
      <c r="P23" s="118">
        <f t="shared" si="4"/>
        <v>2323996.8000000003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16.5" customHeight="1" x14ac:dyDescent="0.15">
      <c r="A24" s="125"/>
      <c r="B24" s="49">
        <v>11</v>
      </c>
      <c r="C24" s="64"/>
      <c r="D24" s="51"/>
      <c r="E24" s="123">
        <v>149322.89999999997</v>
      </c>
      <c r="F24" s="131">
        <v>390084.00000000006</v>
      </c>
      <c r="G24" s="131">
        <v>79673.399999999994</v>
      </c>
      <c r="H24" s="119">
        <f t="shared" si="0"/>
        <v>619080.30000000005</v>
      </c>
      <c r="I24" s="115">
        <v>145316.1</v>
      </c>
      <c r="J24" s="119">
        <f t="shared" si="1"/>
        <v>764396.4</v>
      </c>
      <c r="K24" s="119">
        <v>1627223.5999999999</v>
      </c>
      <c r="L24" s="115">
        <v>36606.400000000001</v>
      </c>
      <c r="M24" s="119">
        <f t="shared" si="2"/>
        <v>1663829.9999999998</v>
      </c>
      <c r="N24" s="119">
        <v>354704.89999999991</v>
      </c>
      <c r="O24" s="119">
        <f t="shared" si="3"/>
        <v>2018534.8999999997</v>
      </c>
      <c r="P24" s="118">
        <f t="shared" si="4"/>
        <v>2782931.3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16.5" customHeight="1" x14ac:dyDescent="0.15">
      <c r="A25" s="125"/>
      <c r="B25" s="49">
        <v>12</v>
      </c>
      <c r="C25" s="64"/>
      <c r="D25" s="51"/>
      <c r="E25" s="123">
        <v>188161.5</v>
      </c>
      <c r="F25" s="131">
        <v>426428.10000000003</v>
      </c>
      <c r="G25" s="131">
        <v>95888.099999999991</v>
      </c>
      <c r="H25" s="119">
        <f t="shared" si="0"/>
        <v>710477.70000000007</v>
      </c>
      <c r="I25" s="115">
        <v>183712.69999999995</v>
      </c>
      <c r="J25" s="119">
        <f t="shared" si="1"/>
        <v>894190.4</v>
      </c>
      <c r="K25" s="119">
        <v>1689461.6</v>
      </c>
      <c r="L25" s="115">
        <v>34005.100000000006</v>
      </c>
      <c r="M25" s="119">
        <f t="shared" si="2"/>
        <v>1723466.7000000002</v>
      </c>
      <c r="N25" s="119">
        <v>372908.4</v>
      </c>
      <c r="O25" s="119">
        <f t="shared" si="3"/>
        <v>2096375.1</v>
      </c>
      <c r="P25" s="118">
        <f t="shared" si="4"/>
        <v>2990565.5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16.5" customHeight="1" x14ac:dyDescent="0.15">
      <c r="A26" s="53" t="s">
        <v>84</v>
      </c>
      <c r="B26" s="49">
        <v>1</v>
      </c>
      <c r="C26" s="60" t="s">
        <v>61</v>
      </c>
      <c r="D26" s="51"/>
      <c r="E26" s="123">
        <v>242514.89999999997</v>
      </c>
      <c r="F26" s="131">
        <v>301450.30000000005</v>
      </c>
      <c r="G26" s="131">
        <v>96999.499999999985</v>
      </c>
      <c r="H26" s="119">
        <f t="shared" si="0"/>
        <v>640964.69999999995</v>
      </c>
      <c r="I26" s="115">
        <v>147224</v>
      </c>
      <c r="J26" s="119">
        <f t="shared" si="1"/>
        <v>788188.7</v>
      </c>
      <c r="K26" s="119">
        <v>1497699.1</v>
      </c>
      <c r="L26" s="115">
        <v>53161.299999999996</v>
      </c>
      <c r="M26" s="119">
        <f t="shared" si="2"/>
        <v>1550860.4000000001</v>
      </c>
      <c r="N26" s="119">
        <v>347316.30000000005</v>
      </c>
      <c r="O26" s="119">
        <f t="shared" si="3"/>
        <v>1898176.7000000002</v>
      </c>
      <c r="P26" s="118">
        <f t="shared" si="4"/>
        <v>2686365.4000000004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x14ac:dyDescent="0.15">
      <c r="A27" s="53"/>
      <c r="B27" s="49">
        <v>2</v>
      </c>
      <c r="C27" s="60"/>
      <c r="D27" s="51"/>
      <c r="E27" s="123">
        <v>151188.70000000001</v>
      </c>
      <c r="F27" s="131">
        <v>313527.09999999998</v>
      </c>
      <c r="G27" s="131">
        <v>116768.8</v>
      </c>
      <c r="H27" s="119">
        <f t="shared" si="0"/>
        <v>581484.6</v>
      </c>
      <c r="I27" s="115">
        <v>96406.800000000017</v>
      </c>
      <c r="J27" s="119">
        <f t="shared" si="1"/>
        <v>677891.4</v>
      </c>
      <c r="K27" s="119">
        <v>1403491.1</v>
      </c>
      <c r="L27" s="115">
        <v>12743.7</v>
      </c>
      <c r="M27" s="119">
        <f t="shared" si="2"/>
        <v>1416234.8</v>
      </c>
      <c r="N27" s="119">
        <v>242948.7</v>
      </c>
      <c r="O27" s="119">
        <f t="shared" si="3"/>
        <v>1659183.5</v>
      </c>
      <c r="P27" s="118">
        <f t="shared" si="4"/>
        <v>2337074.9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x14ac:dyDescent="0.15">
      <c r="A28" s="53"/>
      <c r="B28" s="49">
        <v>3</v>
      </c>
      <c r="C28" s="60"/>
      <c r="D28" s="51"/>
      <c r="E28" s="123">
        <v>154578.79999999996</v>
      </c>
      <c r="F28" s="131">
        <v>380384.99999999994</v>
      </c>
      <c r="G28" s="131">
        <v>95702.9</v>
      </c>
      <c r="H28" s="119">
        <f>SUM(E28:G28)</f>
        <v>630666.69999999995</v>
      </c>
      <c r="I28" s="115">
        <v>135838.80000000005</v>
      </c>
      <c r="J28" s="119">
        <f>H28+I28</f>
        <v>766505.5</v>
      </c>
      <c r="K28" s="119">
        <v>1513597.5</v>
      </c>
      <c r="L28" s="115">
        <v>46951.199999999997</v>
      </c>
      <c r="M28" s="119">
        <f>K28+L28</f>
        <v>1560548.7</v>
      </c>
      <c r="N28" s="119">
        <v>309844.2</v>
      </c>
      <c r="O28" s="119">
        <f>M28+N28</f>
        <v>1870392.9</v>
      </c>
      <c r="P28" s="118">
        <f>J28+O28</f>
        <v>2636898.4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x14ac:dyDescent="0.15">
      <c r="A29" s="53"/>
      <c r="B29" s="49">
        <v>4</v>
      </c>
      <c r="C29" s="60"/>
      <c r="D29" s="51"/>
      <c r="E29" s="123">
        <v>177673.80000000002</v>
      </c>
      <c r="F29" s="131">
        <v>0</v>
      </c>
      <c r="G29" s="131">
        <v>0</v>
      </c>
      <c r="H29" s="119">
        <f>SUM(E29:G29)</f>
        <v>177673.80000000002</v>
      </c>
      <c r="I29" s="115">
        <v>164690.00000000003</v>
      </c>
      <c r="J29" s="119">
        <f>H29+I29</f>
        <v>342363.80000000005</v>
      </c>
      <c r="K29" s="119">
        <v>1612608.3</v>
      </c>
      <c r="L29" s="115">
        <v>49806.400000000001</v>
      </c>
      <c r="M29" s="119">
        <f>K29+L29</f>
        <v>1662414.7</v>
      </c>
      <c r="N29" s="119">
        <v>390701.2</v>
      </c>
      <c r="O29" s="119">
        <f>M29+N29</f>
        <v>2053115.9</v>
      </c>
      <c r="P29" s="118">
        <f>J29+O29</f>
        <v>2395479.7000000002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x14ac:dyDescent="0.15">
      <c r="A30" s="55"/>
      <c r="B30" s="56">
        <v>5</v>
      </c>
      <c r="C30" s="103"/>
      <c r="D30" s="59"/>
      <c r="E30" s="122">
        <v>164116.69999999998</v>
      </c>
      <c r="F30" s="129">
        <v>0</v>
      </c>
      <c r="G30" s="129">
        <v>0</v>
      </c>
      <c r="H30" s="117">
        <f>SUM(E30:G30)</f>
        <v>164116.69999999998</v>
      </c>
      <c r="I30" s="116">
        <v>162186.90000000002</v>
      </c>
      <c r="J30" s="117">
        <f>H30+I30</f>
        <v>326303.59999999998</v>
      </c>
      <c r="K30" s="117">
        <v>1298775.8</v>
      </c>
      <c r="L30" s="116">
        <v>68342.599999999991</v>
      </c>
      <c r="M30" s="117">
        <f>K30+L30</f>
        <v>1367118.4000000001</v>
      </c>
      <c r="N30" s="117">
        <v>308031.40000000002</v>
      </c>
      <c r="O30" s="117">
        <f>M30+N30</f>
        <v>1675149.8000000003</v>
      </c>
      <c r="P30" s="130">
        <f>J30+O30</f>
        <v>2001453.4000000004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x14ac:dyDescent="0.15">
      <c r="A31" s="69"/>
      <c r="B31" s="69"/>
      <c r="C31" s="70" t="s">
        <v>68</v>
      </c>
      <c r="D31" s="83" t="s">
        <v>69</v>
      </c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4:38" x14ac:dyDescent="0.15">
      <c r="D33" s="98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4:38" x14ac:dyDescent="0.15"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4:38" x14ac:dyDescent="0.15"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4:38" x14ac:dyDescent="0.15"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4:38" x14ac:dyDescent="0.15"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</row>
    <row r="38" spans="4:38" x14ac:dyDescent="0.15"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</row>
    <row r="39" spans="4:38" x14ac:dyDescent="0.15"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</row>
    <row r="40" spans="4:38" x14ac:dyDescent="0.15"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</row>
    <row r="41" spans="4:38" x14ac:dyDescent="0.15"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4:38" x14ac:dyDescent="0.15"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4:38" x14ac:dyDescent="0.15"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</row>
    <row r="44" spans="4:38" x14ac:dyDescent="0.15"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4:38" x14ac:dyDescent="0.15">
      <c r="E45" s="99"/>
      <c r="F45" s="76"/>
      <c r="G45" s="76"/>
      <c r="H45" s="105"/>
      <c r="I45" s="75"/>
      <c r="J45" s="105"/>
      <c r="K45" s="105"/>
      <c r="L45" s="105"/>
      <c r="M45" s="105"/>
      <c r="N45" s="105"/>
      <c r="O45" s="105"/>
      <c r="P45" s="105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4:38" x14ac:dyDescent="0.15">
      <c r="E46" s="99"/>
      <c r="F46" s="34"/>
      <c r="G46" s="76"/>
      <c r="H46" s="34"/>
      <c r="I46" s="99"/>
      <c r="J46" s="34"/>
      <c r="K46" s="34"/>
      <c r="L46" s="34"/>
      <c r="M46" s="34"/>
      <c r="N46" s="34"/>
      <c r="O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</row>
    <row r="47" spans="4:38" x14ac:dyDescent="0.15">
      <c r="E47" s="99"/>
      <c r="F47" s="34"/>
      <c r="G47" s="76"/>
      <c r="H47" s="34"/>
      <c r="I47" s="99"/>
      <c r="J47" s="34"/>
      <c r="K47" s="34"/>
      <c r="L47" s="34"/>
      <c r="M47" s="34"/>
      <c r="N47" s="34"/>
      <c r="O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4:38" x14ac:dyDescent="0.15">
      <c r="E48" s="34"/>
      <c r="F48" s="34"/>
      <c r="G48" s="76"/>
      <c r="H48" s="34"/>
      <c r="I48" s="99"/>
      <c r="J48" s="34"/>
      <c r="K48" s="34"/>
      <c r="L48" s="34"/>
      <c r="M48" s="34"/>
      <c r="N48" s="34"/>
      <c r="O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5:15" x14ac:dyDescent="0.15">
      <c r="E49" s="34"/>
      <c r="F49" s="34"/>
      <c r="G49" s="34"/>
      <c r="H49" s="34"/>
      <c r="I49" s="99"/>
      <c r="J49" s="34"/>
      <c r="K49" s="34"/>
      <c r="L49" s="34"/>
      <c r="M49" s="34"/>
      <c r="N49" s="34"/>
      <c r="O49" s="34"/>
    </row>
    <row r="50" spans="5:15" x14ac:dyDescent="0.15">
      <c r="E50" s="34"/>
      <c r="F50" s="34"/>
      <c r="G50" s="34"/>
      <c r="H50" s="34"/>
      <c r="I50" s="75"/>
      <c r="J50" s="34"/>
      <c r="K50" s="34"/>
      <c r="L50" s="34"/>
      <c r="M50" s="34"/>
      <c r="N50" s="34"/>
      <c r="O50" s="34"/>
    </row>
    <row r="51" spans="5:15" x14ac:dyDescent="0.15">
      <c r="E51" s="34"/>
      <c r="F51" s="34"/>
      <c r="G51" s="34"/>
      <c r="H51" s="34"/>
      <c r="I51" s="99"/>
      <c r="J51" s="34"/>
      <c r="K51" s="34"/>
      <c r="L51" s="34"/>
      <c r="M51" s="34"/>
      <c r="N51" s="34"/>
      <c r="O51" s="34"/>
    </row>
    <row r="52" spans="5:15" x14ac:dyDescent="0.15">
      <c r="E52" s="34"/>
      <c r="F52" s="34"/>
      <c r="G52" s="34"/>
      <c r="H52" s="34"/>
      <c r="I52" s="99"/>
      <c r="J52" s="34"/>
      <c r="K52" s="34"/>
      <c r="L52" s="34"/>
      <c r="M52" s="34"/>
      <c r="N52" s="34"/>
      <c r="O52" s="34"/>
    </row>
    <row r="53" spans="5:15" x14ac:dyDescent="0.15">
      <c r="E53" s="34"/>
      <c r="F53" s="34"/>
      <c r="G53" s="34"/>
      <c r="H53" s="34"/>
      <c r="I53" s="99"/>
      <c r="J53" s="34"/>
      <c r="K53" s="34"/>
      <c r="L53" s="34"/>
      <c r="M53" s="34"/>
      <c r="N53" s="34"/>
      <c r="O53" s="34"/>
    </row>
    <row r="54" spans="5:15" x14ac:dyDescent="0.15">
      <c r="E54" s="34"/>
      <c r="F54" s="34"/>
      <c r="G54" s="34"/>
      <c r="H54" s="34"/>
      <c r="I54" s="75"/>
      <c r="J54" s="34"/>
      <c r="K54" s="34"/>
      <c r="L54" s="34"/>
      <c r="M54" s="34"/>
      <c r="N54" s="34"/>
      <c r="O54" s="34"/>
    </row>
    <row r="55" spans="5:15" x14ac:dyDescent="0.15">
      <c r="E55" s="34"/>
      <c r="F55" s="34"/>
      <c r="G55" s="34"/>
      <c r="H55" s="34"/>
      <c r="I55" s="75"/>
      <c r="J55" s="34"/>
      <c r="K55" s="34"/>
      <c r="L55" s="34"/>
      <c r="M55" s="34"/>
      <c r="N55" s="34"/>
      <c r="O55" s="34"/>
    </row>
    <row r="56" spans="5:15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1"/>
  <sheetViews>
    <sheetView zoomScaleNormal="100" workbookViewId="0"/>
  </sheetViews>
  <sheetFormatPr defaultColWidth="7.5" defaultRowHeight="12" x14ac:dyDescent="0.15"/>
  <cols>
    <col min="1" max="1" width="1.625" style="136" customWidth="1"/>
    <col min="2" max="2" width="6.75" style="136" customWidth="1"/>
    <col min="3" max="3" width="3.125" style="136" customWidth="1"/>
    <col min="4" max="4" width="6.62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8.125" style="136" customWidth="1"/>
    <col min="25" max="16384" width="7.5" style="136"/>
  </cols>
  <sheetData>
    <row r="3" spans="2:24" x14ac:dyDescent="0.15">
      <c r="B3" s="136" t="s">
        <v>380</v>
      </c>
    </row>
    <row r="4" spans="2:24" x14ac:dyDescent="0.15">
      <c r="L4" s="138" t="s">
        <v>89</v>
      </c>
      <c r="X4" s="138"/>
    </row>
    <row r="5" spans="2:24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35"/>
      <c r="N5" s="135"/>
      <c r="O5" s="135"/>
      <c r="P5" s="135"/>
      <c r="Q5" s="135"/>
      <c r="R5" s="135"/>
      <c r="S5" s="135"/>
      <c r="T5" s="135"/>
    </row>
    <row r="6" spans="2:24" ht="13.5" customHeight="1" x14ac:dyDescent="0.15">
      <c r="B6" s="189"/>
      <c r="C6" s="190" t="s">
        <v>90</v>
      </c>
      <c r="D6" s="191"/>
      <c r="E6" s="238" t="s">
        <v>144</v>
      </c>
      <c r="F6" s="239"/>
      <c r="G6" s="239"/>
      <c r="H6" s="240"/>
      <c r="I6" s="214" t="s">
        <v>146</v>
      </c>
      <c r="J6" s="215"/>
      <c r="K6" s="215"/>
      <c r="L6" s="216"/>
      <c r="M6" s="159"/>
      <c r="N6" s="135"/>
      <c r="O6" s="183"/>
      <c r="P6" s="183"/>
      <c r="Q6" s="183"/>
      <c r="R6" s="135"/>
      <c r="S6" s="135"/>
      <c r="T6" s="135"/>
    </row>
    <row r="7" spans="2:24" ht="13.5" x14ac:dyDescent="0.15">
      <c r="B7" s="193" t="s">
        <v>96</v>
      </c>
      <c r="C7" s="194"/>
      <c r="D7" s="195"/>
      <c r="E7" s="172" t="s">
        <v>140</v>
      </c>
      <c r="F7" s="149" t="s">
        <v>98</v>
      </c>
      <c r="G7" s="149" t="s">
        <v>99</v>
      </c>
      <c r="H7" s="245" t="s">
        <v>100</v>
      </c>
      <c r="I7" s="172" t="s">
        <v>97</v>
      </c>
      <c r="J7" s="149" t="s">
        <v>98</v>
      </c>
      <c r="K7" s="149" t="s">
        <v>99</v>
      </c>
      <c r="L7" s="245" t="s">
        <v>100</v>
      </c>
      <c r="O7" s="183"/>
      <c r="P7" s="183"/>
      <c r="Q7" s="183"/>
      <c r="R7" s="135"/>
      <c r="S7" s="135"/>
      <c r="T7" s="135"/>
    </row>
    <row r="8" spans="2:24" ht="13.5" x14ac:dyDescent="0.15">
      <c r="B8" s="201"/>
      <c r="C8" s="188"/>
      <c r="D8" s="188"/>
      <c r="E8" s="152"/>
      <c r="F8" s="153"/>
      <c r="G8" s="153" t="s">
        <v>101</v>
      </c>
      <c r="H8" s="171"/>
      <c r="I8" s="152"/>
      <c r="J8" s="153"/>
      <c r="K8" s="153" t="s">
        <v>101</v>
      </c>
      <c r="L8" s="171"/>
      <c r="O8" s="183"/>
      <c r="P8" s="183"/>
      <c r="Q8" s="183"/>
      <c r="R8" s="135"/>
      <c r="S8" s="135"/>
      <c r="T8" s="135"/>
    </row>
    <row r="9" spans="2:24" ht="14.1" customHeight="1" x14ac:dyDescent="0.15">
      <c r="B9" s="189" t="s">
        <v>0</v>
      </c>
      <c r="C9" s="199">
        <v>20</v>
      </c>
      <c r="D9" s="208" t="s">
        <v>1</v>
      </c>
      <c r="E9" s="140">
        <v>1103</v>
      </c>
      <c r="F9" s="157">
        <v>1575</v>
      </c>
      <c r="G9" s="157">
        <v>1365</v>
      </c>
      <c r="H9" s="156">
        <v>7456</v>
      </c>
      <c r="I9" s="140">
        <v>2100</v>
      </c>
      <c r="J9" s="157">
        <v>2783</v>
      </c>
      <c r="K9" s="157">
        <v>2546</v>
      </c>
      <c r="L9" s="156">
        <v>108620</v>
      </c>
      <c r="O9" s="183"/>
      <c r="P9" s="183"/>
      <c r="Q9" s="183"/>
      <c r="R9" s="135"/>
      <c r="S9" s="135"/>
      <c r="T9" s="135"/>
    </row>
    <row r="10" spans="2:24" ht="14.1" customHeight="1" x14ac:dyDescent="0.15">
      <c r="B10" s="213"/>
      <c r="C10" s="192">
        <v>21</v>
      </c>
      <c r="D10" s="182"/>
      <c r="E10" s="159">
        <v>945</v>
      </c>
      <c r="F10" s="161">
        <v>1575</v>
      </c>
      <c r="G10" s="161">
        <v>1290</v>
      </c>
      <c r="H10" s="160">
        <v>136215</v>
      </c>
      <c r="I10" s="159">
        <v>1785</v>
      </c>
      <c r="J10" s="161">
        <v>2625</v>
      </c>
      <c r="K10" s="161">
        <v>2255</v>
      </c>
      <c r="L10" s="160">
        <v>1075905</v>
      </c>
      <c r="O10" s="183"/>
      <c r="P10" s="183"/>
      <c r="Q10" s="183"/>
      <c r="R10" s="135"/>
      <c r="S10" s="135"/>
      <c r="T10" s="135"/>
    </row>
    <row r="11" spans="2:24" ht="14.1" customHeight="1" x14ac:dyDescent="0.15">
      <c r="B11" s="213"/>
      <c r="C11" s="192">
        <v>22</v>
      </c>
      <c r="D11" s="182"/>
      <c r="E11" s="159">
        <v>945</v>
      </c>
      <c r="F11" s="161">
        <v>1418</v>
      </c>
      <c r="G11" s="161">
        <v>1181</v>
      </c>
      <c r="H11" s="160">
        <v>118099</v>
      </c>
      <c r="I11" s="159">
        <v>1995</v>
      </c>
      <c r="J11" s="161">
        <v>2478</v>
      </c>
      <c r="K11" s="161">
        <v>2233</v>
      </c>
      <c r="L11" s="160">
        <v>930206</v>
      </c>
      <c r="N11" s="135"/>
      <c r="O11" s="135"/>
      <c r="P11" s="135"/>
      <c r="Q11" s="135"/>
      <c r="R11" s="135"/>
      <c r="S11" s="135"/>
      <c r="T11" s="135"/>
    </row>
    <row r="12" spans="2:24" ht="14.1" customHeight="1" x14ac:dyDescent="0.15">
      <c r="B12" s="213"/>
      <c r="C12" s="192">
        <v>23</v>
      </c>
      <c r="D12" s="210"/>
      <c r="E12" s="162">
        <v>945</v>
      </c>
      <c r="F12" s="162">
        <v>1470</v>
      </c>
      <c r="G12" s="162">
        <v>1229</v>
      </c>
      <c r="H12" s="162">
        <v>111637</v>
      </c>
      <c r="I12" s="162">
        <v>1680</v>
      </c>
      <c r="J12" s="162">
        <v>2625</v>
      </c>
      <c r="K12" s="162">
        <v>2320</v>
      </c>
      <c r="L12" s="163">
        <v>1074444</v>
      </c>
      <c r="N12" s="135"/>
      <c r="O12" s="183"/>
      <c r="P12" s="183"/>
      <c r="Q12" s="183"/>
      <c r="R12" s="183"/>
      <c r="S12" s="183"/>
      <c r="T12" s="135"/>
    </row>
    <row r="13" spans="2:24" ht="14.1" customHeight="1" x14ac:dyDescent="0.15">
      <c r="B13" s="213"/>
      <c r="C13" s="192">
        <v>24</v>
      </c>
      <c r="D13" s="210"/>
      <c r="E13" s="164">
        <v>945</v>
      </c>
      <c r="F13" s="164">
        <v>1470</v>
      </c>
      <c r="G13" s="164">
        <v>1161</v>
      </c>
      <c r="H13" s="164">
        <v>148774</v>
      </c>
      <c r="I13" s="164">
        <v>1680</v>
      </c>
      <c r="J13" s="164">
        <v>2730</v>
      </c>
      <c r="K13" s="164">
        <v>2202</v>
      </c>
      <c r="L13" s="165">
        <v>1459992</v>
      </c>
      <c r="N13" s="135"/>
      <c r="O13" s="183"/>
      <c r="P13" s="183"/>
      <c r="Q13" s="183"/>
      <c r="R13" s="183"/>
      <c r="S13" s="183"/>
      <c r="T13" s="135"/>
    </row>
    <row r="14" spans="2:24" ht="14.1" customHeight="1" x14ac:dyDescent="0.15">
      <c r="B14" s="201"/>
      <c r="C14" s="204">
        <v>25</v>
      </c>
      <c r="D14" s="212"/>
      <c r="E14" s="170">
        <v>1050</v>
      </c>
      <c r="F14" s="170">
        <v>1575</v>
      </c>
      <c r="G14" s="170">
        <v>1282.7195203306806</v>
      </c>
      <c r="H14" s="170">
        <v>168150.59999999995</v>
      </c>
      <c r="I14" s="170">
        <v>2205</v>
      </c>
      <c r="J14" s="170">
        <v>2971.5</v>
      </c>
      <c r="K14" s="170">
        <v>2619.3401797913057</v>
      </c>
      <c r="L14" s="166">
        <v>1255672.7</v>
      </c>
      <c r="N14" s="135"/>
      <c r="O14" s="183"/>
      <c r="P14" s="183"/>
      <c r="Q14" s="183"/>
      <c r="R14" s="183"/>
      <c r="S14" s="183"/>
      <c r="T14" s="135"/>
    </row>
    <row r="15" spans="2:24" ht="14.1" customHeight="1" x14ac:dyDescent="0.15">
      <c r="B15" s="159"/>
      <c r="C15" s="144">
        <v>5</v>
      </c>
      <c r="D15" s="160"/>
      <c r="E15" s="161">
        <v>1155</v>
      </c>
      <c r="F15" s="161">
        <v>1365</v>
      </c>
      <c r="G15" s="161">
        <v>1254.9778494701177</v>
      </c>
      <c r="H15" s="161">
        <v>16172</v>
      </c>
      <c r="I15" s="161">
        <v>2205</v>
      </c>
      <c r="J15" s="161">
        <v>2625</v>
      </c>
      <c r="K15" s="161">
        <v>2517.4060587035001</v>
      </c>
      <c r="L15" s="160">
        <v>112742.69999999998</v>
      </c>
    </row>
    <row r="16" spans="2:24" ht="14.1" customHeight="1" x14ac:dyDescent="0.15">
      <c r="B16" s="159"/>
      <c r="C16" s="144">
        <v>6</v>
      </c>
      <c r="D16" s="160"/>
      <c r="E16" s="161">
        <v>1155</v>
      </c>
      <c r="F16" s="161">
        <v>1365</v>
      </c>
      <c r="G16" s="161">
        <v>1273.0494461987576</v>
      </c>
      <c r="H16" s="161">
        <v>14855.8</v>
      </c>
      <c r="I16" s="161">
        <v>2362.5</v>
      </c>
      <c r="J16" s="161">
        <v>2677.5</v>
      </c>
      <c r="K16" s="161">
        <v>2564.1953245182426</v>
      </c>
      <c r="L16" s="160">
        <v>95592.3</v>
      </c>
    </row>
    <row r="17" spans="2:12" ht="14.1" customHeight="1" x14ac:dyDescent="0.15">
      <c r="B17" s="159"/>
      <c r="C17" s="144">
        <v>7</v>
      </c>
      <c r="D17" s="160"/>
      <c r="E17" s="161">
        <v>1050</v>
      </c>
      <c r="F17" s="161">
        <v>1417.5</v>
      </c>
      <c r="G17" s="161">
        <v>1261.789033614461</v>
      </c>
      <c r="H17" s="161">
        <v>16388.2</v>
      </c>
      <c r="I17" s="161">
        <v>2399.25</v>
      </c>
      <c r="J17" s="161">
        <v>2730</v>
      </c>
      <c r="K17" s="161">
        <v>2602.8806041732491</v>
      </c>
      <c r="L17" s="160">
        <v>126644.79999999999</v>
      </c>
    </row>
    <row r="18" spans="2:12" ht="14.1" customHeight="1" x14ac:dyDescent="0.15">
      <c r="B18" s="159"/>
      <c r="C18" s="144">
        <v>8</v>
      </c>
      <c r="D18" s="160"/>
      <c r="E18" s="161">
        <v>1050</v>
      </c>
      <c r="F18" s="161">
        <v>1365</v>
      </c>
      <c r="G18" s="161">
        <v>1251.3254396502493</v>
      </c>
      <c r="H18" s="161">
        <v>11417.9</v>
      </c>
      <c r="I18" s="161">
        <v>2415</v>
      </c>
      <c r="J18" s="161">
        <v>2709</v>
      </c>
      <c r="K18" s="161">
        <v>2577.5641478836492</v>
      </c>
      <c r="L18" s="160">
        <v>85429.2</v>
      </c>
    </row>
    <row r="19" spans="2:12" ht="14.1" customHeight="1" x14ac:dyDescent="0.15">
      <c r="B19" s="159"/>
      <c r="C19" s="144">
        <v>9</v>
      </c>
      <c r="D19" s="160"/>
      <c r="E19" s="161">
        <v>1050</v>
      </c>
      <c r="F19" s="161">
        <v>1365</v>
      </c>
      <c r="G19" s="161">
        <v>1261.2220165208053</v>
      </c>
      <c r="H19" s="161">
        <v>15659.600000000002</v>
      </c>
      <c r="I19" s="161">
        <v>2415</v>
      </c>
      <c r="J19" s="161">
        <v>2677.5</v>
      </c>
      <c r="K19" s="161">
        <v>2591.6341631961081</v>
      </c>
      <c r="L19" s="160">
        <v>81397.7</v>
      </c>
    </row>
    <row r="20" spans="2:12" ht="14.1" customHeight="1" x14ac:dyDescent="0.15">
      <c r="B20" s="159"/>
      <c r="C20" s="144">
        <v>10</v>
      </c>
      <c r="D20" s="160"/>
      <c r="E20" s="161">
        <v>1050</v>
      </c>
      <c r="F20" s="161">
        <v>1470</v>
      </c>
      <c r="G20" s="161">
        <v>1293.4762458502914</v>
      </c>
      <c r="H20" s="161">
        <v>15635.399999999998</v>
      </c>
      <c r="I20" s="161">
        <v>2434.9500000000003</v>
      </c>
      <c r="J20" s="161">
        <v>2866.5</v>
      </c>
      <c r="K20" s="161">
        <v>2677.4786427128038</v>
      </c>
      <c r="L20" s="160">
        <v>121575.09999999998</v>
      </c>
    </row>
    <row r="21" spans="2:12" ht="14.1" customHeight="1" x14ac:dyDescent="0.15">
      <c r="B21" s="159"/>
      <c r="C21" s="144">
        <v>11</v>
      </c>
      <c r="D21" s="160"/>
      <c r="E21" s="161">
        <v>1102.5</v>
      </c>
      <c r="F21" s="161">
        <v>1522.5</v>
      </c>
      <c r="G21" s="161">
        <v>1370.8102153000455</v>
      </c>
      <c r="H21" s="161">
        <v>12484.199999999999</v>
      </c>
      <c r="I21" s="161">
        <v>2541</v>
      </c>
      <c r="J21" s="161">
        <v>2940</v>
      </c>
      <c r="K21" s="161">
        <v>2790.7881729039623</v>
      </c>
      <c r="L21" s="160">
        <v>117517.1</v>
      </c>
    </row>
    <row r="22" spans="2:12" ht="14.1" customHeight="1" x14ac:dyDescent="0.15">
      <c r="B22" s="159"/>
      <c r="C22" s="144">
        <v>12</v>
      </c>
      <c r="D22" s="160"/>
      <c r="E22" s="161">
        <v>1155</v>
      </c>
      <c r="F22" s="161">
        <v>1575</v>
      </c>
      <c r="G22" s="161">
        <v>1394.1349508085611</v>
      </c>
      <c r="H22" s="161">
        <v>12467.5</v>
      </c>
      <c r="I22" s="161">
        <v>2730</v>
      </c>
      <c r="J22" s="161">
        <v>2971.5</v>
      </c>
      <c r="K22" s="161">
        <v>2858.4033060561123</v>
      </c>
      <c r="L22" s="160">
        <v>123310.5</v>
      </c>
    </row>
    <row r="23" spans="2:12" ht="14.1" customHeight="1" x14ac:dyDescent="0.15">
      <c r="B23" s="159" t="s">
        <v>104</v>
      </c>
      <c r="C23" s="144">
        <v>1</v>
      </c>
      <c r="D23" s="160" t="s">
        <v>105</v>
      </c>
      <c r="E23" s="161">
        <v>1102.5</v>
      </c>
      <c r="F23" s="161">
        <v>1522.5</v>
      </c>
      <c r="G23" s="161">
        <v>1317.3494964292258</v>
      </c>
      <c r="H23" s="161">
        <v>16480.8</v>
      </c>
      <c r="I23" s="161">
        <v>2387.7000000000003</v>
      </c>
      <c r="J23" s="161">
        <v>2776.2000000000003</v>
      </c>
      <c r="K23" s="161">
        <v>2590.2977027139641</v>
      </c>
      <c r="L23" s="160">
        <v>119264.7</v>
      </c>
    </row>
    <row r="24" spans="2:12" ht="14.1" customHeight="1" x14ac:dyDescent="0.15">
      <c r="B24" s="159"/>
      <c r="C24" s="144">
        <v>2</v>
      </c>
      <c r="D24" s="160"/>
      <c r="E24" s="161">
        <v>1155</v>
      </c>
      <c r="F24" s="161">
        <v>1575</v>
      </c>
      <c r="G24" s="161">
        <v>1384.0030125422354</v>
      </c>
      <c r="H24" s="161">
        <v>11609.8</v>
      </c>
      <c r="I24" s="161">
        <v>2205</v>
      </c>
      <c r="J24" s="161">
        <v>2861.5650000000005</v>
      </c>
      <c r="K24" s="161">
        <v>2579.6261855283778</v>
      </c>
      <c r="L24" s="160">
        <v>80497.600000000006</v>
      </c>
    </row>
    <row r="25" spans="2:12" ht="14.1" customHeight="1" x14ac:dyDescent="0.15">
      <c r="B25" s="159"/>
      <c r="C25" s="144">
        <v>3</v>
      </c>
      <c r="D25" s="160"/>
      <c r="E25" s="161">
        <v>1155</v>
      </c>
      <c r="F25" s="161">
        <v>1575</v>
      </c>
      <c r="G25" s="161">
        <v>1365.0088930874981</v>
      </c>
      <c r="H25" s="161">
        <v>12153.2</v>
      </c>
      <c r="I25" s="161">
        <v>2353.0500000000002</v>
      </c>
      <c r="J25" s="161">
        <v>2887.5</v>
      </c>
      <c r="K25" s="161">
        <v>2626.0613381995136</v>
      </c>
      <c r="L25" s="160">
        <v>101241.29999999999</v>
      </c>
    </row>
    <row r="26" spans="2:12" ht="14.1" customHeight="1" x14ac:dyDescent="0.15">
      <c r="B26" s="159"/>
      <c r="C26" s="144">
        <v>4</v>
      </c>
      <c r="D26" s="160"/>
      <c r="E26" s="161">
        <v>1188</v>
      </c>
      <c r="F26" s="161">
        <v>1620</v>
      </c>
      <c r="G26" s="161">
        <v>1425.23709273183</v>
      </c>
      <c r="H26" s="161">
        <v>13061.6</v>
      </c>
      <c r="I26" s="161">
        <v>2439.7199999999998</v>
      </c>
      <c r="J26" s="161">
        <v>2899.8</v>
      </c>
      <c r="K26" s="161">
        <v>2711.64333678504</v>
      </c>
      <c r="L26" s="160">
        <v>100408.20000000001</v>
      </c>
    </row>
    <row r="27" spans="2:12" ht="14.1" customHeight="1" x14ac:dyDescent="0.15">
      <c r="B27" s="150"/>
      <c r="C27" s="154">
        <v>5</v>
      </c>
      <c r="D27" s="166"/>
      <c r="E27" s="170">
        <v>1188</v>
      </c>
      <c r="F27" s="170">
        <v>1620</v>
      </c>
      <c r="G27" s="170">
        <v>1429.7657437464195</v>
      </c>
      <c r="H27" s="170">
        <v>11162.8</v>
      </c>
      <c r="I27" s="170">
        <v>2376</v>
      </c>
      <c r="J27" s="170">
        <v>2916</v>
      </c>
      <c r="K27" s="170">
        <v>2693.4663508020049</v>
      </c>
      <c r="L27" s="166">
        <v>81833.700000000012</v>
      </c>
    </row>
    <row r="28" spans="2:12" ht="14.1" customHeight="1" x14ac:dyDescent="0.15">
      <c r="B28" s="196"/>
      <c r="C28" s="187"/>
      <c r="D28" s="217"/>
      <c r="E28" s="161"/>
      <c r="F28" s="161"/>
      <c r="G28" s="161"/>
      <c r="H28" s="161"/>
      <c r="I28" s="159"/>
      <c r="J28" s="161"/>
      <c r="K28" s="161"/>
      <c r="L28" s="160"/>
    </row>
    <row r="29" spans="2:12" ht="14.1" customHeight="1" x14ac:dyDescent="0.15">
      <c r="B29" s="196"/>
      <c r="C29" s="187"/>
      <c r="D29" s="217"/>
      <c r="E29" s="159"/>
      <c r="F29" s="161"/>
      <c r="G29" s="161"/>
      <c r="H29" s="160"/>
      <c r="I29" s="159"/>
      <c r="J29" s="161"/>
      <c r="K29" s="161"/>
      <c r="L29" s="160"/>
    </row>
    <row r="30" spans="2:12" ht="14.1" customHeight="1" x14ac:dyDescent="0.15">
      <c r="B30" s="193" t="s">
        <v>128</v>
      </c>
      <c r="C30" s="187"/>
      <c r="D30" s="217"/>
      <c r="E30" s="159"/>
      <c r="F30" s="161"/>
      <c r="G30" s="161"/>
      <c r="H30" s="160"/>
      <c r="I30" s="159"/>
      <c r="J30" s="161"/>
      <c r="K30" s="161"/>
      <c r="L30" s="160"/>
    </row>
    <row r="31" spans="2:12" ht="14.1" customHeight="1" x14ac:dyDescent="0.15">
      <c r="B31" s="218">
        <v>41766</v>
      </c>
      <c r="C31" s="219"/>
      <c r="D31" s="220">
        <v>41772</v>
      </c>
      <c r="E31" s="690">
        <v>1188</v>
      </c>
      <c r="F31" s="691">
        <v>1620</v>
      </c>
      <c r="G31" s="691">
        <v>1428.5055477330327</v>
      </c>
      <c r="H31" s="670">
        <v>3017.3</v>
      </c>
      <c r="I31" s="690">
        <v>2484</v>
      </c>
      <c r="J31" s="691">
        <v>2916</v>
      </c>
      <c r="K31" s="692">
        <v>2736.3818453121112</v>
      </c>
      <c r="L31" s="600">
        <v>20226.7</v>
      </c>
    </row>
    <row r="32" spans="2:12" ht="14.1" customHeight="1" x14ac:dyDescent="0.15">
      <c r="B32" s="218" t="s">
        <v>129</v>
      </c>
      <c r="C32" s="219"/>
      <c r="D32" s="220"/>
      <c r="E32" s="671"/>
      <c r="F32" s="600"/>
      <c r="G32" s="600"/>
      <c r="H32" s="670"/>
      <c r="I32" s="671"/>
      <c r="J32" s="600"/>
      <c r="K32" s="600"/>
      <c r="L32" s="670"/>
    </row>
    <row r="33" spans="2:24" ht="14.1" customHeight="1" x14ac:dyDescent="0.15">
      <c r="B33" s="218">
        <v>41773</v>
      </c>
      <c r="C33" s="219"/>
      <c r="D33" s="220">
        <v>41779</v>
      </c>
      <c r="E33" s="228">
        <v>1188</v>
      </c>
      <c r="F33" s="228">
        <v>1620</v>
      </c>
      <c r="G33" s="228">
        <v>1443.9923398328683</v>
      </c>
      <c r="H33" s="600">
        <v>3049.7</v>
      </c>
      <c r="I33" s="228">
        <v>2376</v>
      </c>
      <c r="J33" s="228">
        <v>2916</v>
      </c>
      <c r="K33" s="228">
        <v>2704.8474832060356</v>
      </c>
      <c r="L33" s="600">
        <v>20836.599999999999</v>
      </c>
    </row>
    <row r="34" spans="2:24" ht="14.1" customHeight="1" x14ac:dyDescent="0.15">
      <c r="B34" s="218" t="s">
        <v>130</v>
      </c>
      <c r="C34" s="219"/>
      <c r="D34" s="220"/>
      <c r="E34" s="671"/>
      <c r="F34" s="600"/>
      <c r="G34" s="600"/>
      <c r="H34" s="600"/>
      <c r="I34" s="600"/>
      <c r="J34" s="600"/>
      <c r="K34" s="600"/>
      <c r="L34" s="600"/>
    </row>
    <row r="35" spans="2:24" ht="14.1" customHeight="1" x14ac:dyDescent="0.15">
      <c r="B35" s="218">
        <v>41780</v>
      </c>
      <c r="C35" s="219"/>
      <c r="D35" s="220">
        <v>41786</v>
      </c>
      <c r="E35" s="671">
        <v>1188</v>
      </c>
      <c r="F35" s="600">
        <v>1620</v>
      </c>
      <c r="G35" s="667">
        <v>1426.6615156017835</v>
      </c>
      <c r="H35" s="600">
        <v>2423.1</v>
      </c>
      <c r="I35" s="671">
        <v>2376</v>
      </c>
      <c r="J35" s="600">
        <v>2862</v>
      </c>
      <c r="K35" s="667">
        <v>2667.0839565196529</v>
      </c>
      <c r="L35" s="600">
        <v>24181.9</v>
      </c>
      <c r="M35" s="260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</row>
    <row r="36" spans="2:24" ht="14.1" customHeight="1" x14ac:dyDescent="0.15">
      <c r="B36" s="218" t="s">
        <v>131</v>
      </c>
      <c r="C36" s="219"/>
      <c r="D36" s="220"/>
      <c r="E36" s="671"/>
      <c r="F36" s="600"/>
      <c r="G36" s="600"/>
      <c r="H36" s="670"/>
      <c r="I36" s="671"/>
      <c r="J36" s="600"/>
      <c r="K36" s="600"/>
      <c r="L36" s="670"/>
    </row>
    <row r="37" spans="2:24" ht="14.1" customHeight="1" x14ac:dyDescent="0.15">
      <c r="B37" s="218">
        <v>41787</v>
      </c>
      <c r="C37" s="219"/>
      <c r="D37" s="220">
        <v>41793</v>
      </c>
      <c r="E37" s="671">
        <v>1188</v>
      </c>
      <c r="F37" s="600">
        <v>1620</v>
      </c>
      <c r="G37" s="600">
        <v>1418.3493884436946</v>
      </c>
      <c r="H37" s="670">
        <v>2672.7</v>
      </c>
      <c r="I37" s="671">
        <v>2538</v>
      </c>
      <c r="J37" s="600">
        <v>2808</v>
      </c>
      <c r="K37" s="600">
        <v>2683.682108626198</v>
      </c>
      <c r="L37" s="670">
        <v>16588.5</v>
      </c>
    </row>
    <row r="38" spans="2:24" s="135" customFormat="1" ht="14.1" customHeight="1" x14ac:dyDescent="0.15">
      <c r="B38" s="218" t="s">
        <v>132</v>
      </c>
      <c r="C38" s="219"/>
      <c r="D38" s="220"/>
      <c r="E38" s="159"/>
      <c r="F38" s="161"/>
      <c r="G38" s="161"/>
      <c r="H38" s="160"/>
      <c r="I38" s="159"/>
      <c r="J38" s="161"/>
      <c r="K38" s="161"/>
      <c r="L38" s="160"/>
    </row>
    <row r="39" spans="2:24" s="135" customFormat="1" ht="14.1" customHeight="1" x14ac:dyDescent="0.15">
      <c r="B39" s="230"/>
      <c r="C39" s="231"/>
      <c r="D39" s="232"/>
      <c r="E39" s="152"/>
      <c r="F39" s="153"/>
      <c r="G39" s="256"/>
      <c r="H39" s="166"/>
      <c r="I39" s="152"/>
      <c r="J39" s="153"/>
      <c r="K39" s="256"/>
      <c r="L39" s="166"/>
    </row>
    <row r="41" spans="2:24" x14ac:dyDescent="0.15">
      <c r="L41" s="135"/>
      <c r="M41" s="135"/>
    </row>
    <row r="42" spans="2:24" x14ac:dyDescent="0.15">
      <c r="L42" s="135"/>
      <c r="M42" s="135"/>
    </row>
    <row r="43" spans="2:24" x14ac:dyDescent="0.15">
      <c r="E43" s="185"/>
      <c r="F43" s="185"/>
      <c r="G43" s="185"/>
      <c r="H43" s="185"/>
      <c r="I43" s="185"/>
      <c r="J43" s="185"/>
      <c r="K43" s="185"/>
      <c r="L43" s="182"/>
      <c r="M43" s="135"/>
    </row>
    <row r="44" spans="2:24" x14ac:dyDescent="0.15">
      <c r="L44" s="135"/>
      <c r="M44" s="135"/>
    </row>
    <row r="45" spans="2:24" x14ac:dyDescent="0.15">
      <c r="L45" s="135"/>
      <c r="M45" s="135"/>
    </row>
    <row r="46" spans="2:24" x14ac:dyDescent="0.15">
      <c r="L46" s="135"/>
    </row>
    <row r="47" spans="2:24" x14ac:dyDescent="0.15">
      <c r="L47" s="135"/>
    </row>
    <row r="48" spans="2:24" x14ac:dyDescent="0.15">
      <c r="L48" s="135"/>
    </row>
    <row r="49" spans="12:12" x14ac:dyDescent="0.15">
      <c r="L49" s="135"/>
    </row>
    <row r="50" spans="12:12" x14ac:dyDescent="0.15">
      <c r="L50" s="135"/>
    </row>
    <row r="51" spans="12:12" x14ac:dyDescent="0.15">
      <c r="L51" s="135"/>
    </row>
  </sheetData>
  <phoneticPr fontId="6"/>
  <conditionalFormatting sqref="B39">
    <cfRule type="cellIs" dxfId="1" priority="2" stopIfTrue="1" operator="lessThanOrEqual">
      <formula>0</formula>
    </cfRule>
  </conditionalFormatting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1"/>
  <sheetViews>
    <sheetView view="pageBreakPreview" zoomScaleNormal="85" zoomScaleSheetLayoutView="100" workbookViewId="0"/>
  </sheetViews>
  <sheetFormatPr defaultColWidth="7.5" defaultRowHeight="12" x14ac:dyDescent="0.15"/>
  <cols>
    <col min="1" max="1" width="0.75" style="185" customWidth="1"/>
    <col min="2" max="2" width="6" style="185" customWidth="1"/>
    <col min="3" max="3" width="3.125" style="185" customWidth="1"/>
    <col min="4" max="4" width="5.625" style="185" customWidth="1"/>
    <col min="5" max="5" width="5.5" style="185" customWidth="1"/>
    <col min="6" max="7" width="5.875" style="185" customWidth="1"/>
    <col min="8" max="8" width="7.625" style="185" customWidth="1"/>
    <col min="9" max="9" width="5.375" style="185" customWidth="1"/>
    <col min="10" max="11" width="5.875" style="185" customWidth="1"/>
    <col min="12" max="12" width="7.625" style="185" customWidth="1"/>
    <col min="13" max="13" width="5.375" style="185" customWidth="1"/>
    <col min="14" max="15" width="5.875" style="185" customWidth="1"/>
    <col min="16" max="16" width="7.625" style="185" customWidth="1"/>
    <col min="17" max="17" width="5.5" style="185" customWidth="1"/>
    <col min="18" max="19" width="5.875" style="185" customWidth="1"/>
    <col min="20" max="20" width="8" style="185" customWidth="1"/>
    <col min="21" max="21" width="5.5" style="185" customWidth="1"/>
    <col min="22" max="23" width="5.875" style="185" customWidth="1"/>
    <col min="24" max="24" width="7.75" style="185" customWidth="1"/>
    <col min="25" max="16384" width="7.5" style="185"/>
  </cols>
  <sheetData>
    <row r="3" spans="2:31" x14ac:dyDescent="0.15">
      <c r="B3" s="185" t="s">
        <v>387</v>
      </c>
    </row>
    <row r="4" spans="2:31" x14ac:dyDescent="0.15">
      <c r="X4" s="186" t="s">
        <v>89</v>
      </c>
    </row>
    <row r="5" spans="2:31" ht="6" customHeight="1" x14ac:dyDescent="0.15"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Z5" s="182"/>
    </row>
    <row r="6" spans="2:31" ht="13.5" x14ac:dyDescent="0.15">
      <c r="B6" s="189"/>
      <c r="C6" s="190" t="s">
        <v>90</v>
      </c>
      <c r="D6" s="191"/>
      <c r="E6" s="214" t="s">
        <v>123</v>
      </c>
      <c r="F6" s="215"/>
      <c r="G6" s="215"/>
      <c r="H6" s="216"/>
      <c r="I6" s="214" t="s">
        <v>124</v>
      </c>
      <c r="J6" s="215"/>
      <c r="K6" s="215"/>
      <c r="L6" s="216"/>
      <c r="M6" s="214" t="s">
        <v>125</v>
      </c>
      <c r="N6" s="215"/>
      <c r="O6" s="215"/>
      <c r="P6" s="216"/>
      <c r="Q6" s="214" t="s">
        <v>127</v>
      </c>
      <c r="R6" s="215"/>
      <c r="S6" s="215"/>
      <c r="T6" s="216"/>
      <c r="U6" s="235" t="s">
        <v>135</v>
      </c>
      <c r="V6" s="236"/>
      <c r="W6" s="236"/>
      <c r="X6" s="237"/>
      <c r="Z6" s="183"/>
      <c r="AA6" s="183"/>
      <c r="AB6" s="183"/>
      <c r="AC6" s="183"/>
      <c r="AD6" s="183"/>
      <c r="AE6" s="183"/>
    </row>
    <row r="7" spans="2:31" ht="13.5" x14ac:dyDescent="0.15">
      <c r="B7" s="193" t="s">
        <v>96</v>
      </c>
      <c r="C7" s="194"/>
      <c r="D7" s="195"/>
      <c r="E7" s="198" t="s">
        <v>97</v>
      </c>
      <c r="F7" s="197" t="s">
        <v>98</v>
      </c>
      <c r="G7" s="199" t="s">
        <v>99</v>
      </c>
      <c r="H7" s="197" t="s">
        <v>100</v>
      </c>
      <c r="I7" s="198" t="s">
        <v>97</v>
      </c>
      <c r="J7" s="197" t="s">
        <v>98</v>
      </c>
      <c r="K7" s="199" t="s">
        <v>99</v>
      </c>
      <c r="L7" s="197" t="s">
        <v>100</v>
      </c>
      <c r="M7" s="198" t="s">
        <v>97</v>
      </c>
      <c r="N7" s="197" t="s">
        <v>98</v>
      </c>
      <c r="O7" s="198" t="s">
        <v>99</v>
      </c>
      <c r="P7" s="197" t="s">
        <v>100</v>
      </c>
      <c r="Q7" s="198" t="s">
        <v>97</v>
      </c>
      <c r="R7" s="197" t="s">
        <v>98</v>
      </c>
      <c r="S7" s="199" t="s">
        <v>99</v>
      </c>
      <c r="T7" s="197" t="s">
        <v>100</v>
      </c>
      <c r="U7" s="198" t="s">
        <v>97</v>
      </c>
      <c r="V7" s="197" t="s">
        <v>98</v>
      </c>
      <c r="W7" s="199" t="s">
        <v>99</v>
      </c>
      <c r="X7" s="197" t="s">
        <v>100</v>
      </c>
      <c r="Z7" s="182"/>
      <c r="AA7" s="183"/>
      <c r="AB7" s="183"/>
      <c r="AC7" s="183"/>
      <c r="AD7" s="183"/>
      <c r="AE7" s="183"/>
    </row>
    <row r="8" spans="2:31" ht="13.5" x14ac:dyDescent="0.15">
      <c r="B8" s="201"/>
      <c r="C8" s="188"/>
      <c r="D8" s="188"/>
      <c r="E8" s="202"/>
      <c r="F8" s="203"/>
      <c r="G8" s="204" t="s">
        <v>101</v>
      </c>
      <c r="H8" s="203"/>
      <c r="I8" s="202"/>
      <c r="J8" s="203"/>
      <c r="K8" s="204" t="s">
        <v>101</v>
      </c>
      <c r="L8" s="203"/>
      <c r="M8" s="202"/>
      <c r="N8" s="203"/>
      <c r="O8" s="202" t="s">
        <v>101</v>
      </c>
      <c r="P8" s="203"/>
      <c r="Q8" s="202"/>
      <c r="R8" s="203"/>
      <c r="S8" s="204" t="s">
        <v>101</v>
      </c>
      <c r="T8" s="203"/>
      <c r="U8" s="202"/>
      <c r="V8" s="203"/>
      <c r="W8" s="204" t="s">
        <v>101</v>
      </c>
      <c r="X8" s="203"/>
      <c r="Z8" s="182"/>
      <c r="AA8" s="183"/>
      <c r="AB8" s="183"/>
      <c r="AC8" s="183"/>
      <c r="AD8" s="183"/>
      <c r="AE8" s="183"/>
    </row>
    <row r="9" spans="2:31" ht="14.1" customHeight="1" x14ac:dyDescent="0.15">
      <c r="B9" s="189" t="s">
        <v>0</v>
      </c>
      <c r="C9" s="199">
        <v>23</v>
      </c>
      <c r="D9" s="207" t="s">
        <v>1</v>
      </c>
      <c r="E9" s="321">
        <v>998</v>
      </c>
      <c r="F9" s="321">
        <v>1995</v>
      </c>
      <c r="G9" s="331">
        <v>1451</v>
      </c>
      <c r="H9" s="321">
        <v>237416</v>
      </c>
      <c r="I9" s="321">
        <v>693</v>
      </c>
      <c r="J9" s="321">
        <v>1575</v>
      </c>
      <c r="K9" s="321">
        <v>1090</v>
      </c>
      <c r="L9" s="321">
        <v>196147</v>
      </c>
      <c r="M9" s="321">
        <v>630</v>
      </c>
      <c r="N9" s="321">
        <v>1155</v>
      </c>
      <c r="O9" s="321">
        <v>930</v>
      </c>
      <c r="P9" s="321">
        <v>202098</v>
      </c>
      <c r="Q9" s="321">
        <v>2940</v>
      </c>
      <c r="R9" s="321">
        <v>4200</v>
      </c>
      <c r="S9" s="321">
        <v>3535</v>
      </c>
      <c r="T9" s="321">
        <v>51393</v>
      </c>
      <c r="U9" s="321">
        <v>1774</v>
      </c>
      <c r="V9" s="321">
        <v>2730</v>
      </c>
      <c r="W9" s="321">
        <v>2284</v>
      </c>
      <c r="X9" s="331">
        <v>174727</v>
      </c>
      <c r="Z9" s="182"/>
      <c r="AA9" s="183"/>
      <c r="AB9" s="183"/>
      <c r="AC9" s="183"/>
      <c r="AD9" s="183"/>
      <c r="AE9" s="183"/>
    </row>
    <row r="10" spans="2:31" ht="14.1" customHeight="1" x14ac:dyDescent="0.15">
      <c r="B10" s="213"/>
      <c r="C10" s="192">
        <v>24</v>
      </c>
      <c r="D10" s="210"/>
      <c r="E10" s="164">
        <v>1050</v>
      </c>
      <c r="F10" s="164">
        <v>2258</v>
      </c>
      <c r="G10" s="164">
        <v>1391</v>
      </c>
      <c r="H10" s="164">
        <v>363000</v>
      </c>
      <c r="I10" s="164">
        <v>840</v>
      </c>
      <c r="J10" s="164">
        <v>1523</v>
      </c>
      <c r="K10" s="164">
        <v>1002</v>
      </c>
      <c r="L10" s="164">
        <v>266841</v>
      </c>
      <c r="M10" s="164">
        <v>650</v>
      </c>
      <c r="N10" s="164">
        <v>1260</v>
      </c>
      <c r="O10" s="164">
        <v>912</v>
      </c>
      <c r="P10" s="164">
        <v>158716</v>
      </c>
      <c r="Q10" s="164">
        <v>2940</v>
      </c>
      <c r="R10" s="164">
        <v>4463</v>
      </c>
      <c r="S10" s="164">
        <v>3308</v>
      </c>
      <c r="T10" s="164">
        <v>71597</v>
      </c>
      <c r="U10" s="164">
        <v>1733</v>
      </c>
      <c r="V10" s="164">
        <v>3026</v>
      </c>
      <c r="W10" s="164">
        <v>2174</v>
      </c>
      <c r="X10" s="165">
        <v>223619</v>
      </c>
      <c r="Z10" s="182"/>
      <c r="AA10" s="183"/>
      <c r="AB10" s="183"/>
      <c r="AC10" s="183"/>
      <c r="AD10" s="183"/>
      <c r="AE10" s="183"/>
    </row>
    <row r="11" spans="2:31" ht="14.1" customHeight="1" x14ac:dyDescent="0.15">
      <c r="B11" s="201"/>
      <c r="C11" s="204">
        <v>25</v>
      </c>
      <c r="D11" s="212"/>
      <c r="E11" s="211">
        <v>1365</v>
      </c>
      <c r="F11" s="211">
        <v>2415</v>
      </c>
      <c r="G11" s="211">
        <v>1694.3261907915428</v>
      </c>
      <c r="H11" s="211">
        <v>292221.89999999997</v>
      </c>
      <c r="I11" s="211">
        <v>872.55000000000007</v>
      </c>
      <c r="J11" s="211">
        <v>1470</v>
      </c>
      <c r="K11" s="211">
        <v>1193.4100748179221</v>
      </c>
      <c r="L11" s="211">
        <v>289614.70000000013</v>
      </c>
      <c r="M11" s="211">
        <v>735</v>
      </c>
      <c r="N11" s="211">
        <v>1312.5</v>
      </c>
      <c r="O11" s="211">
        <v>1035.9510482288547</v>
      </c>
      <c r="P11" s="211">
        <v>93965.299999999988</v>
      </c>
      <c r="Q11" s="211">
        <v>3465</v>
      </c>
      <c r="R11" s="211">
        <v>4410</v>
      </c>
      <c r="S11" s="211">
        <v>3841.9802472186311</v>
      </c>
      <c r="T11" s="211">
        <v>64263.200000000012</v>
      </c>
      <c r="U11" s="211">
        <v>2205</v>
      </c>
      <c r="V11" s="211">
        <v>2940</v>
      </c>
      <c r="W11" s="211">
        <v>2558.1020660574195</v>
      </c>
      <c r="X11" s="211">
        <v>208258.49999999997</v>
      </c>
      <c r="Z11" s="182"/>
      <c r="AA11" s="182"/>
      <c r="AB11" s="182"/>
      <c r="AC11" s="182"/>
      <c r="AD11" s="182"/>
      <c r="AE11" s="182"/>
    </row>
    <row r="12" spans="2:31" s="182" customFormat="1" ht="14.1" customHeight="1" x14ac:dyDescent="0.15">
      <c r="B12" s="159"/>
      <c r="C12" s="144">
        <v>5</v>
      </c>
      <c r="D12" s="160"/>
      <c r="E12" s="209">
        <v>1470</v>
      </c>
      <c r="F12" s="209">
        <v>1732.5</v>
      </c>
      <c r="G12" s="209">
        <v>1565.9069971046463</v>
      </c>
      <c r="H12" s="209">
        <v>30587.9</v>
      </c>
      <c r="I12" s="209">
        <v>1050</v>
      </c>
      <c r="J12" s="209">
        <v>1312.5</v>
      </c>
      <c r="K12" s="209">
        <v>1189.9587971668188</v>
      </c>
      <c r="L12" s="209">
        <v>26354.6</v>
      </c>
      <c r="M12" s="209">
        <v>945</v>
      </c>
      <c r="N12" s="209">
        <v>1260</v>
      </c>
      <c r="O12" s="209">
        <v>1147.4957847756011</v>
      </c>
      <c r="P12" s="209">
        <v>7593.3000000000011</v>
      </c>
      <c r="Q12" s="209">
        <v>3465</v>
      </c>
      <c r="R12" s="209">
        <v>4095</v>
      </c>
      <c r="S12" s="209">
        <v>3694.3716490867</v>
      </c>
      <c r="T12" s="209">
        <v>5919.4</v>
      </c>
      <c r="U12" s="210">
        <v>2362.5</v>
      </c>
      <c r="V12" s="209">
        <v>2730</v>
      </c>
      <c r="W12" s="209">
        <v>2515.509132708828</v>
      </c>
      <c r="X12" s="210">
        <v>14392.599999999999</v>
      </c>
    </row>
    <row r="13" spans="2:31" s="182" customFormat="1" ht="14.1" customHeight="1" x14ac:dyDescent="0.15">
      <c r="B13" s="159"/>
      <c r="C13" s="144">
        <v>6</v>
      </c>
      <c r="D13" s="160"/>
      <c r="E13" s="209">
        <v>1470</v>
      </c>
      <c r="F13" s="209">
        <v>1680</v>
      </c>
      <c r="G13" s="209">
        <v>1605.4842346160367</v>
      </c>
      <c r="H13" s="209">
        <v>23317.4</v>
      </c>
      <c r="I13" s="209">
        <v>1120.0350000000001</v>
      </c>
      <c r="J13" s="209">
        <v>1312.5</v>
      </c>
      <c r="K13" s="209">
        <v>1242.7674755000953</v>
      </c>
      <c r="L13" s="209">
        <v>19781.3</v>
      </c>
      <c r="M13" s="209">
        <v>997.5</v>
      </c>
      <c r="N13" s="209">
        <v>1312.5</v>
      </c>
      <c r="O13" s="209">
        <v>1193.2537940935192</v>
      </c>
      <c r="P13" s="209">
        <v>8183.6999999999989</v>
      </c>
      <c r="Q13" s="209">
        <v>3570</v>
      </c>
      <c r="R13" s="209">
        <v>3996.1950000000002</v>
      </c>
      <c r="S13" s="209">
        <v>3759.5963364398622</v>
      </c>
      <c r="T13" s="209">
        <v>4875</v>
      </c>
      <c r="U13" s="209">
        <v>2415</v>
      </c>
      <c r="V13" s="209">
        <v>2730</v>
      </c>
      <c r="W13" s="209">
        <v>2557.8402452992268</v>
      </c>
      <c r="X13" s="210">
        <v>17593.5</v>
      </c>
    </row>
    <row r="14" spans="2:31" s="182" customFormat="1" ht="14.1" customHeight="1" x14ac:dyDescent="0.15">
      <c r="B14" s="159"/>
      <c r="C14" s="144">
        <v>7</v>
      </c>
      <c r="D14" s="160"/>
      <c r="E14" s="209">
        <v>1470</v>
      </c>
      <c r="F14" s="209">
        <v>1689.45</v>
      </c>
      <c r="G14" s="209">
        <v>1592.6669638876504</v>
      </c>
      <c r="H14" s="209">
        <v>24928.799999999999</v>
      </c>
      <c r="I14" s="209">
        <v>1134</v>
      </c>
      <c r="J14" s="209">
        <v>1323</v>
      </c>
      <c r="K14" s="209">
        <v>1237.4501073098988</v>
      </c>
      <c r="L14" s="209">
        <v>17692.7</v>
      </c>
      <c r="M14" s="209">
        <v>987.84</v>
      </c>
      <c r="N14" s="209">
        <v>1260</v>
      </c>
      <c r="O14" s="209">
        <v>1136.1096483477647</v>
      </c>
      <c r="P14" s="209">
        <v>8880.8000000000011</v>
      </c>
      <c r="Q14" s="209">
        <v>3570</v>
      </c>
      <c r="R14" s="209">
        <v>4095</v>
      </c>
      <c r="S14" s="209">
        <v>3860.9099931553733</v>
      </c>
      <c r="T14" s="209">
        <v>5325.3</v>
      </c>
      <c r="U14" s="209">
        <v>2399.9850000000001</v>
      </c>
      <c r="V14" s="209">
        <v>2738.5050000000001</v>
      </c>
      <c r="W14" s="209">
        <v>2573.5742808450618</v>
      </c>
      <c r="X14" s="209">
        <v>18328</v>
      </c>
    </row>
    <row r="15" spans="2:31" s="182" customFormat="1" ht="14.1" customHeight="1" x14ac:dyDescent="0.15">
      <c r="B15" s="159"/>
      <c r="C15" s="144">
        <v>8</v>
      </c>
      <c r="D15" s="160"/>
      <c r="E15" s="209">
        <v>1470</v>
      </c>
      <c r="F15" s="209">
        <v>1680</v>
      </c>
      <c r="G15" s="209">
        <v>1590.1415805640881</v>
      </c>
      <c r="H15" s="209">
        <v>23516.6</v>
      </c>
      <c r="I15" s="209">
        <v>1144.5</v>
      </c>
      <c r="J15" s="209">
        <v>1312.5</v>
      </c>
      <c r="K15" s="209">
        <v>1207.4110288464756</v>
      </c>
      <c r="L15" s="209">
        <v>18081.300000000003</v>
      </c>
      <c r="M15" s="209">
        <v>945</v>
      </c>
      <c r="N15" s="209">
        <v>1260</v>
      </c>
      <c r="O15" s="209">
        <v>1087.1214588750513</v>
      </c>
      <c r="P15" s="209">
        <v>7056.6</v>
      </c>
      <c r="Q15" s="209">
        <v>3675</v>
      </c>
      <c r="R15" s="209">
        <v>4064.0250000000001</v>
      </c>
      <c r="S15" s="209">
        <v>3863.4308466051962</v>
      </c>
      <c r="T15" s="209">
        <v>4458.2000000000007</v>
      </c>
      <c r="U15" s="209">
        <v>2415</v>
      </c>
      <c r="V15" s="209">
        <v>2625</v>
      </c>
      <c r="W15" s="209">
        <v>2551.9916534705735</v>
      </c>
      <c r="X15" s="209">
        <v>14360.900000000001</v>
      </c>
    </row>
    <row r="16" spans="2:31" s="182" customFormat="1" ht="14.1" customHeight="1" x14ac:dyDescent="0.15">
      <c r="B16" s="159"/>
      <c r="C16" s="144">
        <v>9</v>
      </c>
      <c r="D16" s="160"/>
      <c r="E16" s="209">
        <v>1470</v>
      </c>
      <c r="F16" s="209">
        <v>1680</v>
      </c>
      <c r="G16" s="209">
        <v>1576.3449265833881</v>
      </c>
      <c r="H16" s="209">
        <v>21766.1</v>
      </c>
      <c r="I16" s="209">
        <v>1155</v>
      </c>
      <c r="J16" s="209">
        <v>1312.5</v>
      </c>
      <c r="K16" s="209">
        <v>1198.3756915550268</v>
      </c>
      <c r="L16" s="209">
        <v>20554.600000000002</v>
      </c>
      <c r="M16" s="209">
        <v>945</v>
      </c>
      <c r="N16" s="209">
        <v>1260</v>
      </c>
      <c r="O16" s="209">
        <v>1077.0347476225309</v>
      </c>
      <c r="P16" s="209">
        <v>10827.4</v>
      </c>
      <c r="Q16" s="209">
        <v>3675</v>
      </c>
      <c r="R16" s="209">
        <v>3990</v>
      </c>
      <c r="S16" s="209">
        <v>3831.2421516393442</v>
      </c>
      <c r="T16" s="209">
        <v>5232.5</v>
      </c>
      <c r="U16" s="209">
        <v>2373</v>
      </c>
      <c r="V16" s="209">
        <v>2600.0099999999998</v>
      </c>
      <c r="W16" s="209">
        <v>2517.1924863825698</v>
      </c>
      <c r="X16" s="209">
        <v>15868.699999999999</v>
      </c>
    </row>
    <row r="17" spans="2:24" s="182" customFormat="1" ht="14.1" customHeight="1" x14ac:dyDescent="0.15">
      <c r="B17" s="159"/>
      <c r="C17" s="144">
        <v>10</v>
      </c>
      <c r="D17" s="160"/>
      <c r="E17" s="209">
        <v>1470</v>
      </c>
      <c r="F17" s="209">
        <v>1923.6000000000001</v>
      </c>
      <c r="G17" s="209">
        <v>1746.7980615953579</v>
      </c>
      <c r="H17" s="209">
        <v>26695.200000000004</v>
      </c>
      <c r="I17" s="209">
        <v>1155</v>
      </c>
      <c r="J17" s="209">
        <v>1312.5</v>
      </c>
      <c r="K17" s="209">
        <v>1224.0684383171997</v>
      </c>
      <c r="L17" s="209">
        <v>33325.1</v>
      </c>
      <c r="M17" s="209">
        <v>945</v>
      </c>
      <c r="N17" s="209">
        <v>1239</v>
      </c>
      <c r="O17" s="209">
        <v>1037.6643087523821</v>
      </c>
      <c r="P17" s="209">
        <v>12134.3</v>
      </c>
      <c r="Q17" s="209">
        <v>3675</v>
      </c>
      <c r="R17" s="209">
        <v>4200</v>
      </c>
      <c r="S17" s="209">
        <v>3873.9783255301568</v>
      </c>
      <c r="T17" s="209">
        <v>6321.7</v>
      </c>
      <c r="U17" s="209">
        <v>2415</v>
      </c>
      <c r="V17" s="209">
        <v>2677.5</v>
      </c>
      <c r="W17" s="209">
        <v>2524.6260271377491</v>
      </c>
      <c r="X17" s="210">
        <v>21993.799999999996</v>
      </c>
    </row>
    <row r="18" spans="2:24" s="182" customFormat="1" ht="14.1" customHeight="1" x14ac:dyDescent="0.15">
      <c r="B18" s="159"/>
      <c r="C18" s="144">
        <v>11</v>
      </c>
      <c r="D18" s="160"/>
      <c r="E18" s="209">
        <v>1785</v>
      </c>
      <c r="F18" s="209">
        <v>2100</v>
      </c>
      <c r="G18" s="209">
        <v>1918.5641117806217</v>
      </c>
      <c r="H18" s="209">
        <v>21699.1</v>
      </c>
      <c r="I18" s="209">
        <v>1207.5</v>
      </c>
      <c r="J18" s="209">
        <v>1417.5</v>
      </c>
      <c r="K18" s="209">
        <v>1273.2862654669182</v>
      </c>
      <c r="L18" s="209">
        <v>24931.599999999999</v>
      </c>
      <c r="M18" s="209">
        <v>945</v>
      </c>
      <c r="N18" s="209">
        <v>1155</v>
      </c>
      <c r="O18" s="209">
        <v>974.76670871484794</v>
      </c>
      <c r="P18" s="209">
        <v>10369.200000000001</v>
      </c>
      <c r="Q18" s="209">
        <v>3675</v>
      </c>
      <c r="R18" s="209">
        <v>4410</v>
      </c>
      <c r="S18" s="209">
        <v>4044.8107653490333</v>
      </c>
      <c r="T18" s="209">
        <v>5816.2000000000007</v>
      </c>
      <c r="U18" s="209">
        <v>2520</v>
      </c>
      <c r="V18" s="209">
        <v>2835</v>
      </c>
      <c r="W18" s="209">
        <v>2619.4305217915553</v>
      </c>
      <c r="X18" s="209">
        <v>21513.699999999997</v>
      </c>
    </row>
    <row r="19" spans="2:24" s="182" customFormat="1" ht="14.1" customHeight="1" x14ac:dyDescent="0.15">
      <c r="B19" s="159"/>
      <c r="C19" s="144">
        <v>12</v>
      </c>
      <c r="D19" s="160"/>
      <c r="E19" s="209">
        <v>2047.5</v>
      </c>
      <c r="F19" s="209">
        <v>2415</v>
      </c>
      <c r="G19" s="209">
        <v>2218.5148179106745</v>
      </c>
      <c r="H19" s="209">
        <v>24347.9</v>
      </c>
      <c r="I19" s="209">
        <v>1293.075</v>
      </c>
      <c r="J19" s="209">
        <v>1470</v>
      </c>
      <c r="K19" s="209">
        <v>1385.4885062123112</v>
      </c>
      <c r="L19" s="209">
        <v>32465.9</v>
      </c>
      <c r="M19" s="209">
        <v>945</v>
      </c>
      <c r="N19" s="209">
        <v>1155</v>
      </c>
      <c r="O19" s="209">
        <v>1032.2043948445098</v>
      </c>
      <c r="P19" s="209">
        <v>8873.6</v>
      </c>
      <c r="Q19" s="209">
        <v>3885</v>
      </c>
      <c r="R19" s="209">
        <v>4410</v>
      </c>
      <c r="S19" s="209">
        <v>4220.1025020177576</v>
      </c>
      <c r="T19" s="209">
        <v>5539.2000000000007</v>
      </c>
      <c r="U19" s="209">
        <v>2677.5</v>
      </c>
      <c r="V19" s="209">
        <v>2887.5</v>
      </c>
      <c r="W19" s="209">
        <v>2791.385818302168</v>
      </c>
      <c r="X19" s="210">
        <v>18315.5</v>
      </c>
    </row>
    <row r="20" spans="2:24" s="182" customFormat="1" ht="14.1" customHeight="1" x14ac:dyDescent="0.15">
      <c r="B20" s="159" t="s">
        <v>104</v>
      </c>
      <c r="C20" s="144">
        <v>1</v>
      </c>
      <c r="D20" s="160" t="s">
        <v>105</v>
      </c>
      <c r="E20" s="209">
        <v>1890</v>
      </c>
      <c r="F20" s="209">
        <v>2415</v>
      </c>
      <c r="G20" s="209">
        <v>2194.4277105235215</v>
      </c>
      <c r="H20" s="210">
        <v>25298.6</v>
      </c>
      <c r="I20" s="209">
        <v>1260</v>
      </c>
      <c r="J20" s="209">
        <v>1470</v>
      </c>
      <c r="K20" s="209">
        <v>1353.3290395663857</v>
      </c>
      <c r="L20" s="209">
        <v>17820.599999999999</v>
      </c>
      <c r="M20" s="209">
        <v>945</v>
      </c>
      <c r="N20" s="209">
        <v>1155</v>
      </c>
      <c r="O20" s="209">
        <v>1043.7278132250581</v>
      </c>
      <c r="P20" s="209">
        <v>7535.3000000000011</v>
      </c>
      <c r="Q20" s="209">
        <v>3780</v>
      </c>
      <c r="R20" s="209">
        <v>4305</v>
      </c>
      <c r="S20" s="209">
        <v>4129.9709569209035</v>
      </c>
      <c r="T20" s="209">
        <v>5351</v>
      </c>
      <c r="U20" s="209">
        <v>2520</v>
      </c>
      <c r="V20" s="209">
        <v>2835</v>
      </c>
      <c r="W20" s="209">
        <v>2644.0249611576724</v>
      </c>
      <c r="X20" s="209">
        <v>17667.399999999998</v>
      </c>
    </row>
    <row r="21" spans="2:24" s="182" customFormat="1" ht="14.1" customHeight="1" x14ac:dyDescent="0.15">
      <c r="B21" s="159"/>
      <c r="C21" s="144">
        <v>2</v>
      </c>
      <c r="D21" s="160"/>
      <c r="E21" s="209">
        <v>1785</v>
      </c>
      <c r="F21" s="209">
        <v>2100</v>
      </c>
      <c r="G21" s="209">
        <v>1917.5273589378853</v>
      </c>
      <c r="H21" s="209">
        <v>18599.5</v>
      </c>
      <c r="I21" s="209">
        <v>1260</v>
      </c>
      <c r="J21" s="209">
        <v>1470</v>
      </c>
      <c r="K21" s="209">
        <v>1346.6798197725045</v>
      </c>
      <c r="L21" s="209">
        <v>16490.3</v>
      </c>
      <c r="M21" s="209">
        <v>945</v>
      </c>
      <c r="N21" s="209">
        <v>1155</v>
      </c>
      <c r="O21" s="209">
        <v>997.89698196713562</v>
      </c>
      <c r="P21" s="209">
        <v>6440.5</v>
      </c>
      <c r="Q21" s="209">
        <v>3780</v>
      </c>
      <c r="R21" s="209">
        <v>4305</v>
      </c>
      <c r="S21" s="209">
        <v>4022.7519455252909</v>
      </c>
      <c r="T21" s="209">
        <v>5158</v>
      </c>
      <c r="U21" s="209">
        <v>2467.5</v>
      </c>
      <c r="V21" s="209">
        <v>2835</v>
      </c>
      <c r="W21" s="209">
        <v>2634.1683841092731</v>
      </c>
      <c r="X21" s="210">
        <v>16254.099999999999</v>
      </c>
    </row>
    <row r="22" spans="2:24" s="182" customFormat="1" ht="14.1" customHeight="1" x14ac:dyDescent="0.15">
      <c r="B22" s="159"/>
      <c r="C22" s="144">
        <v>3</v>
      </c>
      <c r="D22" s="160"/>
      <c r="E22" s="209">
        <v>1575</v>
      </c>
      <c r="F22" s="209">
        <v>2100</v>
      </c>
      <c r="G22" s="209">
        <v>1839.3505575288887</v>
      </c>
      <c r="H22" s="209">
        <v>27967.599999999999</v>
      </c>
      <c r="I22" s="209">
        <v>1260</v>
      </c>
      <c r="J22" s="209">
        <v>1470</v>
      </c>
      <c r="K22" s="209">
        <v>1360.494023508197</v>
      </c>
      <c r="L22" s="209">
        <v>17483.300000000003</v>
      </c>
      <c r="M22" s="209">
        <v>945</v>
      </c>
      <c r="N22" s="209">
        <v>1155</v>
      </c>
      <c r="O22" s="209">
        <v>972.49220699381601</v>
      </c>
      <c r="P22" s="209">
        <v>11130.5</v>
      </c>
      <c r="Q22" s="209">
        <v>3675</v>
      </c>
      <c r="R22" s="209">
        <v>4410</v>
      </c>
      <c r="S22" s="209">
        <v>4111.2490990431215</v>
      </c>
      <c r="T22" s="209">
        <v>5491.4</v>
      </c>
      <c r="U22" s="209">
        <v>2467.5</v>
      </c>
      <c r="V22" s="209">
        <v>2835</v>
      </c>
      <c r="W22" s="209">
        <v>2609.4730403074932</v>
      </c>
      <c r="X22" s="210">
        <v>20026.599999999999</v>
      </c>
    </row>
    <row r="23" spans="2:24" s="182" customFormat="1" ht="14.1" customHeight="1" x14ac:dyDescent="0.15">
      <c r="B23" s="159"/>
      <c r="C23" s="144">
        <v>4</v>
      </c>
      <c r="D23" s="160"/>
      <c r="E23" s="209">
        <v>1566</v>
      </c>
      <c r="F23" s="209">
        <v>2025</v>
      </c>
      <c r="G23" s="209">
        <v>1772.1846109031089</v>
      </c>
      <c r="H23" s="209">
        <v>27493.800000000003</v>
      </c>
      <c r="I23" s="209">
        <v>1296</v>
      </c>
      <c r="J23" s="209">
        <v>1512</v>
      </c>
      <c r="K23" s="209">
        <v>1411.2857890092598</v>
      </c>
      <c r="L23" s="209">
        <v>27469.7</v>
      </c>
      <c r="M23" s="209">
        <v>972</v>
      </c>
      <c r="N23" s="209">
        <v>1296</v>
      </c>
      <c r="O23" s="209">
        <v>1061.980732535952</v>
      </c>
      <c r="P23" s="209">
        <v>10364.700000000001</v>
      </c>
      <c r="Q23" s="210">
        <v>3780</v>
      </c>
      <c r="R23" s="209">
        <v>4536</v>
      </c>
      <c r="S23" s="209">
        <v>4263.2205186020292</v>
      </c>
      <c r="T23" s="209">
        <v>6627.4</v>
      </c>
      <c r="U23" s="209">
        <v>2592</v>
      </c>
      <c r="V23" s="209">
        <v>2916</v>
      </c>
      <c r="W23" s="209">
        <v>2717.6617524375952</v>
      </c>
      <c r="X23" s="209">
        <v>22370.9</v>
      </c>
    </row>
    <row r="24" spans="2:24" s="182" customFormat="1" ht="14.1" customHeight="1" x14ac:dyDescent="0.15">
      <c r="B24" s="150"/>
      <c r="C24" s="154">
        <v>5</v>
      </c>
      <c r="D24" s="166"/>
      <c r="E24" s="211">
        <v>1404</v>
      </c>
      <c r="F24" s="211">
        <v>1728</v>
      </c>
      <c r="G24" s="212">
        <v>1624.408906268435</v>
      </c>
      <c r="H24" s="211">
        <v>21551.8</v>
      </c>
      <c r="I24" s="211">
        <v>1296</v>
      </c>
      <c r="J24" s="211">
        <v>1512</v>
      </c>
      <c r="K24" s="211">
        <v>1404.4887133861782</v>
      </c>
      <c r="L24" s="211">
        <v>24745</v>
      </c>
      <c r="M24" s="211">
        <v>1026</v>
      </c>
      <c r="N24" s="211">
        <v>1296</v>
      </c>
      <c r="O24" s="211">
        <v>1095.206574549808</v>
      </c>
      <c r="P24" s="211">
        <v>9542.6999999999989</v>
      </c>
      <c r="Q24" s="211">
        <v>3996</v>
      </c>
      <c r="R24" s="211">
        <v>4612.0319999999992</v>
      </c>
      <c r="S24" s="211">
        <v>4362.6949434229136</v>
      </c>
      <c r="T24" s="211">
        <v>4739.8</v>
      </c>
      <c r="U24" s="211">
        <v>2646</v>
      </c>
      <c r="V24" s="211">
        <v>2916</v>
      </c>
      <c r="W24" s="211">
        <v>2701.8208435735642</v>
      </c>
      <c r="X24" s="212">
        <v>18554</v>
      </c>
    </row>
    <row r="25" spans="2:24" x14ac:dyDescent="0.15">
      <c r="B25" s="196"/>
      <c r="C25" s="187"/>
      <c r="D25" s="217"/>
      <c r="E25" s="213"/>
      <c r="F25" s="209"/>
      <c r="G25" s="182"/>
      <c r="H25" s="209"/>
      <c r="I25" s="213"/>
      <c r="J25" s="209"/>
      <c r="K25" s="182"/>
      <c r="L25" s="209"/>
      <c r="M25" s="213"/>
      <c r="N25" s="209"/>
      <c r="O25" s="209"/>
      <c r="P25" s="209"/>
      <c r="Q25" s="182"/>
      <c r="R25" s="209"/>
      <c r="S25" s="182"/>
      <c r="T25" s="209"/>
      <c r="U25" s="213"/>
      <c r="V25" s="209"/>
      <c r="W25" s="182"/>
      <c r="X25" s="209"/>
    </row>
    <row r="26" spans="2:24" x14ac:dyDescent="0.15">
      <c r="B26" s="196"/>
      <c r="C26" s="187"/>
      <c r="D26" s="217"/>
      <c r="E26" s="213"/>
      <c r="F26" s="209"/>
      <c r="G26" s="182"/>
      <c r="H26" s="209"/>
      <c r="I26" s="213"/>
      <c r="J26" s="209"/>
      <c r="K26" s="182"/>
      <c r="L26" s="209"/>
      <c r="M26" s="213"/>
      <c r="N26" s="209"/>
      <c r="O26" s="182"/>
      <c r="P26" s="209"/>
      <c r="Q26" s="213"/>
      <c r="R26" s="209"/>
      <c r="S26" s="182"/>
      <c r="T26" s="209"/>
      <c r="U26" s="213"/>
      <c r="V26" s="209"/>
      <c r="W26" s="182"/>
      <c r="X26" s="209"/>
    </row>
    <row r="27" spans="2:24" x14ac:dyDescent="0.15">
      <c r="B27" s="193" t="s">
        <v>128</v>
      </c>
      <c r="C27" s="187"/>
      <c r="D27" s="217"/>
      <c r="E27" s="213"/>
      <c r="F27" s="209"/>
      <c r="G27" s="182"/>
      <c r="H27" s="209"/>
      <c r="I27" s="213"/>
      <c r="J27" s="209"/>
      <c r="K27" s="182"/>
      <c r="L27" s="209"/>
      <c r="M27" s="213"/>
      <c r="N27" s="209"/>
      <c r="O27" s="182"/>
      <c r="P27" s="209"/>
      <c r="Q27" s="213"/>
      <c r="R27" s="209"/>
      <c r="S27" s="182"/>
      <c r="T27" s="209"/>
      <c r="U27" s="213"/>
      <c r="V27" s="209"/>
      <c r="W27" s="182"/>
      <c r="X27" s="209"/>
    </row>
    <row r="28" spans="2:24" x14ac:dyDescent="0.15">
      <c r="B28" s="218">
        <v>41766</v>
      </c>
      <c r="C28" s="219"/>
      <c r="D28" s="220">
        <v>41771</v>
      </c>
      <c r="E28" s="690">
        <v>1512</v>
      </c>
      <c r="F28" s="691">
        <v>1728</v>
      </c>
      <c r="G28" s="692">
        <v>1618.0852474600435</v>
      </c>
      <c r="H28" s="259">
        <v>5372.1</v>
      </c>
      <c r="I28" s="690">
        <v>1296</v>
      </c>
      <c r="J28" s="691">
        <v>1512</v>
      </c>
      <c r="K28" s="692">
        <v>1386.7665487938086</v>
      </c>
      <c r="L28" s="259">
        <v>6142.4</v>
      </c>
      <c r="M28" s="690">
        <v>1026</v>
      </c>
      <c r="N28" s="691">
        <v>1242</v>
      </c>
      <c r="O28" s="692">
        <v>1079.6675489067886</v>
      </c>
      <c r="P28" s="259">
        <v>2914.1</v>
      </c>
      <c r="Q28" s="690">
        <v>3996</v>
      </c>
      <c r="R28" s="691">
        <v>4536</v>
      </c>
      <c r="S28" s="692">
        <v>4370.0243817787405</v>
      </c>
      <c r="T28" s="259">
        <v>1166.8</v>
      </c>
      <c r="U28" s="690">
        <v>2646</v>
      </c>
      <c r="V28" s="691">
        <v>2916</v>
      </c>
      <c r="W28" s="692">
        <v>2735.1168648498597</v>
      </c>
      <c r="X28" s="259">
        <v>3036.4</v>
      </c>
    </row>
    <row r="29" spans="2:24" x14ac:dyDescent="0.15">
      <c r="B29" s="218" t="s">
        <v>129</v>
      </c>
      <c r="C29" s="219"/>
      <c r="D29" s="220"/>
      <c r="E29" s="213"/>
      <c r="F29" s="209"/>
      <c r="G29" s="182"/>
      <c r="H29" s="209"/>
      <c r="I29" s="213"/>
      <c r="J29" s="209"/>
      <c r="K29" s="182"/>
      <c r="L29" s="209"/>
      <c r="M29" s="213"/>
      <c r="N29" s="209"/>
      <c r="O29" s="182"/>
      <c r="P29" s="209"/>
      <c r="Q29" s="213"/>
      <c r="R29" s="209"/>
      <c r="S29" s="182"/>
      <c r="T29" s="209"/>
      <c r="U29" s="213"/>
      <c r="V29" s="209"/>
      <c r="W29" s="182"/>
      <c r="X29" s="209"/>
    </row>
    <row r="30" spans="2:24" x14ac:dyDescent="0.15">
      <c r="B30" s="218">
        <v>41772</v>
      </c>
      <c r="C30" s="219"/>
      <c r="D30" s="220">
        <v>41778</v>
      </c>
      <c r="E30" s="690">
        <v>1458</v>
      </c>
      <c r="F30" s="691">
        <v>1728</v>
      </c>
      <c r="G30" s="692">
        <v>1629.0872988473743</v>
      </c>
      <c r="H30" s="259">
        <v>5756.7</v>
      </c>
      <c r="I30" s="690">
        <v>1296</v>
      </c>
      <c r="J30" s="691">
        <v>1512</v>
      </c>
      <c r="K30" s="692">
        <v>1394.2567858035484</v>
      </c>
      <c r="L30" s="259">
        <v>5390</v>
      </c>
      <c r="M30" s="690">
        <v>1026</v>
      </c>
      <c r="N30" s="691">
        <v>1296</v>
      </c>
      <c r="O30" s="692">
        <v>1107.173950334098</v>
      </c>
      <c r="P30" s="259">
        <v>2053.3000000000002</v>
      </c>
      <c r="Q30" s="690">
        <v>4104</v>
      </c>
      <c r="R30" s="691">
        <v>4536</v>
      </c>
      <c r="S30" s="692">
        <v>4359.336944302504</v>
      </c>
      <c r="T30" s="259">
        <v>1289.9000000000001</v>
      </c>
      <c r="U30" s="690">
        <v>2646</v>
      </c>
      <c r="V30" s="691">
        <v>2916</v>
      </c>
      <c r="W30" s="692">
        <v>2696.4707428645074</v>
      </c>
      <c r="X30" s="259">
        <v>5014</v>
      </c>
    </row>
    <row r="31" spans="2:24" x14ac:dyDescent="0.15">
      <c r="B31" s="218" t="s">
        <v>130</v>
      </c>
      <c r="C31" s="219"/>
      <c r="D31" s="220"/>
      <c r="E31" s="223"/>
      <c r="F31" s="224"/>
      <c r="G31" s="225"/>
      <c r="H31" s="224"/>
      <c r="I31" s="223"/>
      <c r="J31" s="224"/>
      <c r="K31" s="225"/>
      <c r="L31" s="224"/>
      <c r="M31" s="223"/>
      <c r="N31" s="224"/>
      <c r="O31" s="225"/>
      <c r="P31" s="224"/>
      <c r="Q31" s="223"/>
      <c r="R31" s="224"/>
      <c r="S31" s="225"/>
      <c r="T31" s="224"/>
      <c r="U31" s="223"/>
      <c r="V31" s="224"/>
      <c r="W31" s="225"/>
      <c r="X31" s="224"/>
    </row>
    <row r="32" spans="2:24" x14ac:dyDescent="0.15">
      <c r="B32" s="218">
        <v>41779</v>
      </c>
      <c r="C32" s="219"/>
      <c r="D32" s="220">
        <v>41785</v>
      </c>
      <c r="E32" s="223">
        <v>1458</v>
      </c>
      <c r="F32" s="224">
        <v>1728</v>
      </c>
      <c r="G32" s="225">
        <v>1636.7066717938856</v>
      </c>
      <c r="H32" s="222">
        <v>4873.1000000000004</v>
      </c>
      <c r="I32" s="223">
        <v>1296</v>
      </c>
      <c r="J32" s="224">
        <v>1512</v>
      </c>
      <c r="K32" s="225">
        <v>1406.8665288325728</v>
      </c>
      <c r="L32" s="222">
        <v>5476.5</v>
      </c>
      <c r="M32" s="223">
        <v>1026</v>
      </c>
      <c r="N32" s="224">
        <v>1296</v>
      </c>
      <c r="O32" s="225">
        <v>1099.090409525056</v>
      </c>
      <c r="P32" s="222">
        <v>2136.1</v>
      </c>
      <c r="Q32" s="223">
        <v>4104</v>
      </c>
      <c r="R32" s="224">
        <v>4536</v>
      </c>
      <c r="S32" s="225">
        <v>4365.4663295657347</v>
      </c>
      <c r="T32" s="222">
        <v>1398.7</v>
      </c>
      <c r="U32" s="223">
        <v>2646</v>
      </c>
      <c r="V32" s="224">
        <v>2916</v>
      </c>
      <c r="W32" s="225">
        <v>2688.2009666505564</v>
      </c>
      <c r="X32" s="222">
        <v>4920.6000000000004</v>
      </c>
    </row>
    <row r="33" spans="2:26" x14ac:dyDescent="0.15">
      <c r="B33" s="218" t="s">
        <v>131</v>
      </c>
      <c r="C33" s="219"/>
      <c r="D33" s="220"/>
      <c r="E33" s="223"/>
      <c r="F33" s="224"/>
      <c r="G33" s="225"/>
      <c r="H33" s="224"/>
      <c r="I33" s="223"/>
      <c r="J33" s="224"/>
      <c r="K33" s="225"/>
      <c r="L33" s="224"/>
      <c r="M33" s="223"/>
      <c r="N33" s="224"/>
      <c r="O33" s="225"/>
      <c r="P33" s="224"/>
      <c r="Q33" s="223"/>
      <c r="R33" s="224"/>
      <c r="S33" s="225"/>
      <c r="T33" s="224"/>
      <c r="U33" s="223"/>
      <c r="V33" s="224"/>
      <c r="W33" s="225"/>
      <c r="X33" s="224"/>
    </row>
    <row r="34" spans="2:26" ht="12" customHeight="1" x14ac:dyDescent="0.15">
      <c r="B34" s="218">
        <v>41786</v>
      </c>
      <c r="C34" s="219"/>
      <c r="D34" s="220">
        <v>41792</v>
      </c>
      <c r="E34" s="223">
        <v>1404</v>
      </c>
      <c r="F34" s="224">
        <v>1674</v>
      </c>
      <c r="G34" s="225">
        <v>1561.9113253012047</v>
      </c>
      <c r="H34" s="222">
        <v>5549.9</v>
      </c>
      <c r="I34" s="223">
        <v>1350</v>
      </c>
      <c r="J34" s="224">
        <v>1512</v>
      </c>
      <c r="K34" s="225">
        <v>1428.5979370996356</v>
      </c>
      <c r="L34" s="222">
        <v>7736.1</v>
      </c>
      <c r="M34" s="223">
        <v>1026</v>
      </c>
      <c r="N34" s="224">
        <v>1296</v>
      </c>
      <c r="O34" s="225">
        <v>1102.9969014084509</v>
      </c>
      <c r="P34" s="222">
        <v>2439.1999999999998</v>
      </c>
      <c r="Q34" s="223">
        <v>4104</v>
      </c>
      <c r="R34" s="224">
        <v>4612.0319999999992</v>
      </c>
      <c r="S34" s="225">
        <v>4356.6590145783366</v>
      </c>
      <c r="T34" s="222">
        <v>884.4</v>
      </c>
      <c r="U34" s="223">
        <v>2646</v>
      </c>
      <c r="V34" s="224">
        <v>2916</v>
      </c>
      <c r="W34" s="225">
        <v>2700.80506162551</v>
      </c>
      <c r="X34" s="222">
        <v>5583</v>
      </c>
    </row>
    <row r="35" spans="2:26" ht="12" customHeight="1" x14ac:dyDescent="0.15">
      <c r="B35" s="218" t="s">
        <v>132</v>
      </c>
      <c r="C35" s="219"/>
      <c r="D35" s="220"/>
      <c r="E35" s="223"/>
      <c r="F35" s="224"/>
      <c r="G35" s="225"/>
      <c r="H35" s="224"/>
      <c r="I35" s="223"/>
      <c r="J35" s="224"/>
      <c r="K35" s="225"/>
      <c r="L35" s="224"/>
      <c r="M35" s="223"/>
      <c r="N35" s="224"/>
      <c r="O35" s="225"/>
      <c r="P35" s="224"/>
      <c r="Q35" s="223"/>
      <c r="R35" s="224"/>
      <c r="S35" s="225"/>
      <c r="T35" s="224"/>
      <c r="U35" s="223"/>
      <c r="V35" s="224"/>
      <c r="W35" s="225"/>
      <c r="X35" s="224"/>
    </row>
    <row r="36" spans="2:26" ht="12" customHeight="1" x14ac:dyDescent="0.15">
      <c r="B36" s="230"/>
      <c r="C36" s="231"/>
      <c r="D36" s="232"/>
      <c r="E36" s="693"/>
      <c r="F36" s="694"/>
      <c r="G36" s="695"/>
      <c r="H36" s="694"/>
      <c r="I36" s="693"/>
      <c r="J36" s="694"/>
      <c r="K36" s="695"/>
      <c r="L36" s="694"/>
      <c r="M36" s="693"/>
      <c r="N36" s="694"/>
      <c r="O36" s="695"/>
      <c r="P36" s="694"/>
      <c r="Q36" s="693"/>
      <c r="R36" s="694"/>
      <c r="S36" s="695"/>
      <c r="T36" s="694"/>
      <c r="U36" s="693"/>
      <c r="V36" s="694"/>
      <c r="W36" s="695"/>
      <c r="X36" s="694"/>
    </row>
    <row r="37" spans="2:26" ht="6" customHeight="1" x14ac:dyDescent="0.15">
      <c r="B37" s="194"/>
      <c r="C37" s="187"/>
      <c r="D37" s="187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</row>
    <row r="38" spans="2:26" ht="12.75" customHeight="1" x14ac:dyDescent="0.15">
      <c r="B38" s="186" t="s">
        <v>392</v>
      </c>
      <c r="C38" s="185" t="s">
        <v>458</v>
      </c>
      <c r="W38" s="182"/>
      <c r="X38" s="182"/>
      <c r="Y38" s="182"/>
      <c r="Z38" s="182"/>
    </row>
    <row r="39" spans="2:26" ht="12.75" customHeight="1" x14ac:dyDescent="0.15">
      <c r="B39" s="234">
        <v>2</v>
      </c>
      <c r="C39" s="185" t="s">
        <v>394</v>
      </c>
      <c r="W39" s="182"/>
      <c r="X39" s="182"/>
      <c r="Y39" s="182"/>
      <c r="Z39" s="182"/>
    </row>
    <row r="40" spans="2:26" x14ac:dyDescent="0.15">
      <c r="B40" s="234"/>
      <c r="W40" s="182"/>
      <c r="X40" s="182"/>
      <c r="Y40" s="182"/>
      <c r="Z40" s="182"/>
    </row>
    <row r="41" spans="2:26" x14ac:dyDescent="0.15">
      <c r="B41" s="234"/>
      <c r="W41" s="182"/>
      <c r="X41" s="182"/>
      <c r="Y41" s="182"/>
      <c r="Z41" s="182"/>
    </row>
    <row r="42" spans="2:26" x14ac:dyDescent="0.15">
      <c r="W42" s="182"/>
      <c r="X42" s="182"/>
      <c r="Y42" s="182"/>
      <c r="Z42" s="182"/>
    </row>
    <row r="43" spans="2:26" x14ac:dyDescent="0.15">
      <c r="W43" s="182"/>
      <c r="X43" s="182"/>
      <c r="Y43" s="182"/>
      <c r="Z43" s="182"/>
    </row>
    <row r="44" spans="2:26" x14ac:dyDescent="0.15">
      <c r="W44" s="182"/>
      <c r="X44" s="182"/>
      <c r="Y44" s="182"/>
      <c r="Z44" s="182"/>
    </row>
    <row r="45" spans="2:26" x14ac:dyDescent="0.15">
      <c r="W45" s="182"/>
      <c r="X45" s="182"/>
      <c r="Y45" s="182"/>
      <c r="Z45" s="182"/>
    </row>
    <row r="46" spans="2:26" x14ac:dyDescent="0.15">
      <c r="W46" s="182"/>
      <c r="X46" s="182"/>
      <c r="Y46" s="182"/>
      <c r="Z46" s="182"/>
    </row>
    <row r="47" spans="2:26" x14ac:dyDescent="0.15">
      <c r="W47" s="182"/>
      <c r="X47" s="182"/>
      <c r="Y47" s="182"/>
      <c r="Z47" s="182"/>
    </row>
    <row r="48" spans="2:26" x14ac:dyDescent="0.15">
      <c r="W48" s="182"/>
      <c r="X48" s="182"/>
      <c r="Y48" s="182"/>
      <c r="Z48" s="182"/>
    </row>
    <row r="49" spans="23:26" x14ac:dyDescent="0.15">
      <c r="W49" s="182"/>
      <c r="X49" s="182"/>
      <c r="Y49" s="182"/>
      <c r="Z49" s="182"/>
    </row>
    <row r="50" spans="23:26" x14ac:dyDescent="0.15">
      <c r="W50" s="182"/>
      <c r="X50" s="182"/>
      <c r="Y50" s="182"/>
      <c r="Z50" s="182"/>
    </row>
    <row r="51" spans="23:26" x14ac:dyDescent="0.15">
      <c r="W51" s="182"/>
      <c r="X51" s="182"/>
      <c r="Y51" s="182"/>
      <c r="Z51" s="182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4"/>
  <sheetViews>
    <sheetView zoomScaleNormal="100" workbookViewId="0"/>
  </sheetViews>
  <sheetFormatPr defaultColWidth="7.5" defaultRowHeight="12" x14ac:dyDescent="0.15"/>
  <cols>
    <col min="1" max="1" width="0.75" style="185" customWidth="1"/>
    <col min="2" max="2" width="5.75" style="185" customWidth="1"/>
    <col min="3" max="3" width="3.375" style="185" customWidth="1"/>
    <col min="4" max="4" width="5.25" style="185" customWidth="1"/>
    <col min="5" max="5" width="5.5" style="185" customWidth="1"/>
    <col min="6" max="7" width="5.875" style="185" customWidth="1"/>
    <col min="8" max="8" width="7.75" style="185" customWidth="1"/>
    <col min="9" max="9" width="5.75" style="185" customWidth="1"/>
    <col min="10" max="11" width="5.875" style="185" customWidth="1"/>
    <col min="12" max="12" width="7.5" style="185" customWidth="1"/>
    <col min="13" max="13" width="5.375" style="185" customWidth="1"/>
    <col min="14" max="15" width="5.875" style="185" customWidth="1"/>
    <col min="16" max="16" width="7.625" style="185" customWidth="1"/>
    <col min="17" max="17" width="5.5" style="185" customWidth="1"/>
    <col min="18" max="19" width="5.875" style="185" customWidth="1"/>
    <col min="20" max="20" width="7.5" style="185" customWidth="1"/>
    <col min="21" max="21" width="5.375" style="185" customWidth="1"/>
    <col min="22" max="23" width="5.875" style="185" customWidth="1"/>
    <col min="24" max="24" width="7.625" style="185" customWidth="1"/>
    <col min="25" max="16384" width="7.5" style="185"/>
  </cols>
  <sheetData>
    <row r="3" spans="2:31" x14ac:dyDescent="0.15">
      <c r="B3" s="136" t="s">
        <v>459</v>
      </c>
    </row>
    <row r="4" spans="2:31" x14ac:dyDescent="0.15">
      <c r="X4" s="186" t="s">
        <v>89</v>
      </c>
      <c r="Z4" s="182"/>
    </row>
    <row r="5" spans="2:31" ht="6" customHeight="1" x14ac:dyDescent="0.15"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Z5" s="182"/>
    </row>
    <row r="6" spans="2:31" ht="13.5" x14ac:dyDescent="0.15">
      <c r="B6" s="189"/>
      <c r="C6" s="190" t="s">
        <v>90</v>
      </c>
      <c r="D6" s="191"/>
      <c r="E6" s="238" t="s">
        <v>137</v>
      </c>
      <c r="F6" s="239"/>
      <c r="G6" s="239"/>
      <c r="H6" s="240"/>
      <c r="I6" s="238" t="s">
        <v>138</v>
      </c>
      <c r="J6" s="239"/>
      <c r="K6" s="239"/>
      <c r="L6" s="240"/>
      <c r="M6" s="238" t="s">
        <v>139</v>
      </c>
      <c r="N6" s="239"/>
      <c r="O6" s="239"/>
      <c r="P6" s="240"/>
      <c r="Q6" s="235" t="s">
        <v>142</v>
      </c>
      <c r="R6" s="236"/>
      <c r="S6" s="236"/>
      <c r="T6" s="237"/>
      <c r="U6" s="238" t="s">
        <v>143</v>
      </c>
      <c r="V6" s="239"/>
      <c r="W6" s="239"/>
      <c r="X6" s="240"/>
      <c r="Z6" s="183"/>
      <c r="AA6" s="183"/>
      <c r="AB6" s="183"/>
      <c r="AC6" s="183"/>
      <c r="AD6" s="183"/>
      <c r="AE6" s="183"/>
    </row>
    <row r="7" spans="2:31" ht="13.5" x14ac:dyDescent="0.15">
      <c r="B7" s="193" t="s">
        <v>96</v>
      </c>
      <c r="C7" s="194"/>
      <c r="D7" s="195"/>
      <c r="E7" s="198" t="s">
        <v>97</v>
      </c>
      <c r="F7" s="197" t="s">
        <v>98</v>
      </c>
      <c r="G7" s="199" t="s">
        <v>99</v>
      </c>
      <c r="H7" s="197" t="s">
        <v>100</v>
      </c>
      <c r="I7" s="198" t="s">
        <v>97</v>
      </c>
      <c r="J7" s="197" t="s">
        <v>98</v>
      </c>
      <c r="K7" s="199" t="s">
        <v>99</v>
      </c>
      <c r="L7" s="197" t="s">
        <v>100</v>
      </c>
      <c r="M7" s="198" t="s">
        <v>97</v>
      </c>
      <c r="N7" s="197" t="s">
        <v>98</v>
      </c>
      <c r="O7" s="198" t="s">
        <v>99</v>
      </c>
      <c r="P7" s="197" t="s">
        <v>100</v>
      </c>
      <c r="Q7" s="198" t="s">
        <v>97</v>
      </c>
      <c r="R7" s="197" t="s">
        <v>98</v>
      </c>
      <c r="S7" s="199" t="s">
        <v>99</v>
      </c>
      <c r="T7" s="197" t="s">
        <v>100</v>
      </c>
      <c r="U7" s="198" t="s">
        <v>97</v>
      </c>
      <c r="V7" s="197" t="s">
        <v>98</v>
      </c>
      <c r="W7" s="199" t="s">
        <v>99</v>
      </c>
      <c r="X7" s="197" t="s">
        <v>100</v>
      </c>
      <c r="Z7" s="182"/>
      <c r="AA7" s="183"/>
      <c r="AB7" s="183"/>
      <c r="AC7" s="183"/>
      <c r="AD7" s="183"/>
      <c r="AE7" s="183"/>
    </row>
    <row r="8" spans="2:31" ht="13.5" x14ac:dyDescent="0.15">
      <c r="B8" s="201"/>
      <c r="C8" s="188"/>
      <c r="D8" s="188"/>
      <c r="E8" s="202"/>
      <c r="F8" s="203"/>
      <c r="G8" s="204" t="s">
        <v>101</v>
      </c>
      <c r="H8" s="203"/>
      <c r="I8" s="202"/>
      <c r="J8" s="203"/>
      <c r="K8" s="204" t="s">
        <v>101</v>
      </c>
      <c r="L8" s="203"/>
      <c r="M8" s="202"/>
      <c r="N8" s="203"/>
      <c r="O8" s="202" t="s">
        <v>101</v>
      </c>
      <c r="P8" s="203"/>
      <c r="Q8" s="202"/>
      <c r="R8" s="203"/>
      <c r="S8" s="204" t="s">
        <v>101</v>
      </c>
      <c r="T8" s="203"/>
      <c r="U8" s="202"/>
      <c r="V8" s="203"/>
      <c r="W8" s="204" t="s">
        <v>101</v>
      </c>
      <c r="X8" s="203"/>
      <c r="Z8" s="182"/>
      <c r="AA8" s="183"/>
      <c r="AB8" s="183"/>
      <c r="AC8" s="183"/>
      <c r="AD8" s="183"/>
      <c r="AE8" s="183"/>
    </row>
    <row r="9" spans="2:31" ht="14.1" customHeight="1" x14ac:dyDescent="0.15">
      <c r="B9" s="189" t="s">
        <v>0</v>
      </c>
      <c r="C9" s="199">
        <v>23</v>
      </c>
      <c r="D9" s="207" t="s">
        <v>1</v>
      </c>
      <c r="E9" s="327">
        <v>630</v>
      </c>
      <c r="F9" s="327">
        <v>1103</v>
      </c>
      <c r="G9" s="327">
        <v>843</v>
      </c>
      <c r="H9" s="327">
        <v>324794</v>
      </c>
      <c r="I9" s="328">
        <v>735</v>
      </c>
      <c r="J9" s="327">
        <v>1208</v>
      </c>
      <c r="K9" s="327">
        <v>1064</v>
      </c>
      <c r="L9" s="328">
        <v>83799</v>
      </c>
      <c r="M9" s="327">
        <v>788</v>
      </c>
      <c r="N9" s="328">
        <v>1239</v>
      </c>
      <c r="O9" s="327">
        <v>1076</v>
      </c>
      <c r="P9" s="327">
        <v>65343</v>
      </c>
      <c r="Q9" s="327">
        <v>788</v>
      </c>
      <c r="R9" s="327">
        <v>1257</v>
      </c>
      <c r="S9" s="327">
        <v>1079</v>
      </c>
      <c r="T9" s="327">
        <v>58712</v>
      </c>
      <c r="U9" s="327">
        <v>683</v>
      </c>
      <c r="V9" s="327">
        <v>1208</v>
      </c>
      <c r="W9" s="327">
        <v>1044</v>
      </c>
      <c r="X9" s="328">
        <v>138953</v>
      </c>
      <c r="Z9" s="182"/>
      <c r="AA9" s="183"/>
      <c r="AB9" s="183"/>
      <c r="AC9" s="183"/>
      <c r="AD9" s="183"/>
      <c r="AE9" s="183"/>
    </row>
    <row r="10" spans="2:31" ht="14.1" customHeight="1" x14ac:dyDescent="0.15">
      <c r="B10" s="213"/>
      <c r="C10" s="192">
        <v>24</v>
      </c>
      <c r="D10" s="210"/>
      <c r="E10" s="164">
        <v>630</v>
      </c>
      <c r="F10" s="164">
        <v>1275</v>
      </c>
      <c r="G10" s="164">
        <v>757.48513100000002</v>
      </c>
      <c r="H10" s="164">
        <v>372000</v>
      </c>
      <c r="I10" s="164">
        <v>788</v>
      </c>
      <c r="J10" s="164">
        <v>1208</v>
      </c>
      <c r="K10" s="164">
        <v>978.86098460000005</v>
      </c>
      <c r="L10" s="164">
        <v>106889</v>
      </c>
      <c r="M10" s="164">
        <v>788</v>
      </c>
      <c r="N10" s="164">
        <v>1208</v>
      </c>
      <c r="O10" s="164">
        <v>976.68970309999997</v>
      </c>
      <c r="P10" s="164">
        <v>80528</v>
      </c>
      <c r="Q10" s="164">
        <v>788</v>
      </c>
      <c r="R10" s="164">
        <v>1208</v>
      </c>
      <c r="S10" s="164">
        <v>978.36084430000005</v>
      </c>
      <c r="T10" s="164">
        <v>108295</v>
      </c>
      <c r="U10" s="164">
        <v>756</v>
      </c>
      <c r="V10" s="164">
        <v>1208</v>
      </c>
      <c r="W10" s="164">
        <v>908.57450010000002</v>
      </c>
      <c r="X10" s="165">
        <v>181530</v>
      </c>
      <c r="Z10" s="182"/>
      <c r="AA10" s="183"/>
      <c r="AB10" s="183"/>
      <c r="AC10" s="183"/>
      <c r="AD10" s="183"/>
      <c r="AE10" s="183"/>
    </row>
    <row r="11" spans="2:31" ht="14.1" customHeight="1" x14ac:dyDescent="0.15">
      <c r="B11" s="201"/>
      <c r="C11" s="204">
        <v>25</v>
      </c>
      <c r="D11" s="212"/>
      <c r="E11" s="188">
        <v>672</v>
      </c>
      <c r="F11" s="212">
        <v>1172.8500000000001</v>
      </c>
      <c r="G11" s="211">
        <v>901.16389031502183</v>
      </c>
      <c r="H11" s="211">
        <v>329686.2</v>
      </c>
      <c r="I11" s="211">
        <v>945</v>
      </c>
      <c r="J11" s="211">
        <v>1449</v>
      </c>
      <c r="K11" s="211">
        <v>1213.6004212771504</v>
      </c>
      <c r="L11" s="211">
        <v>109298.20000000003</v>
      </c>
      <c r="M11" s="211">
        <v>945</v>
      </c>
      <c r="N11" s="211">
        <v>1449</v>
      </c>
      <c r="O11" s="211">
        <v>1199.4868905002104</v>
      </c>
      <c r="P11" s="211">
        <v>96630.1</v>
      </c>
      <c r="Q11" s="211">
        <v>945</v>
      </c>
      <c r="R11" s="211">
        <v>1449</v>
      </c>
      <c r="S11" s="211">
        <v>1200.1362231961837</v>
      </c>
      <c r="T11" s="211">
        <v>93134.39999999998</v>
      </c>
      <c r="U11" s="211">
        <v>840</v>
      </c>
      <c r="V11" s="211">
        <v>1417.5</v>
      </c>
      <c r="W11" s="211">
        <v>1177.56411315235</v>
      </c>
      <c r="X11" s="212">
        <v>173555.50000000003</v>
      </c>
      <c r="Z11" s="182"/>
      <c r="AA11" s="182"/>
      <c r="AB11" s="182"/>
      <c r="AC11" s="182"/>
      <c r="AD11" s="182"/>
      <c r="AE11" s="182"/>
    </row>
    <row r="12" spans="2:31" ht="14.1" customHeight="1" x14ac:dyDescent="0.15">
      <c r="B12" s="159"/>
      <c r="C12" s="144">
        <v>5</v>
      </c>
      <c r="D12" s="160"/>
      <c r="E12" s="209">
        <v>892.5</v>
      </c>
      <c r="F12" s="209">
        <v>1102.5</v>
      </c>
      <c r="G12" s="209">
        <v>947.92337941882613</v>
      </c>
      <c r="H12" s="209">
        <v>31281.899999999998</v>
      </c>
      <c r="I12" s="209">
        <v>1050</v>
      </c>
      <c r="J12" s="209">
        <v>1302</v>
      </c>
      <c r="K12" s="209">
        <v>1177.2952327677297</v>
      </c>
      <c r="L12" s="209">
        <v>7769.8</v>
      </c>
      <c r="M12" s="209">
        <v>1050</v>
      </c>
      <c r="N12" s="209">
        <v>1302</v>
      </c>
      <c r="O12" s="209">
        <v>1175.1512972804005</v>
      </c>
      <c r="P12" s="209">
        <v>7535.7999999999993</v>
      </c>
      <c r="Q12" s="209">
        <v>1050</v>
      </c>
      <c r="R12" s="209">
        <v>1312.5</v>
      </c>
      <c r="S12" s="209">
        <v>1164.5976151584453</v>
      </c>
      <c r="T12" s="209">
        <v>7207.0999999999995</v>
      </c>
      <c r="U12" s="209">
        <v>997.5</v>
      </c>
      <c r="V12" s="209">
        <v>1218</v>
      </c>
      <c r="W12" s="209">
        <v>1134.0317560822994</v>
      </c>
      <c r="X12" s="210">
        <v>14337.5</v>
      </c>
    </row>
    <row r="13" spans="2:31" ht="14.1" customHeight="1" x14ac:dyDescent="0.15">
      <c r="B13" s="159"/>
      <c r="C13" s="144">
        <v>6</v>
      </c>
      <c r="D13" s="160"/>
      <c r="E13" s="209">
        <v>892.5</v>
      </c>
      <c r="F13" s="209">
        <v>1150.0650000000001</v>
      </c>
      <c r="G13" s="209">
        <v>950.17579445571357</v>
      </c>
      <c r="H13" s="209">
        <v>32782</v>
      </c>
      <c r="I13" s="209">
        <v>1050</v>
      </c>
      <c r="J13" s="209">
        <v>1302</v>
      </c>
      <c r="K13" s="209">
        <v>1199.9275877470502</v>
      </c>
      <c r="L13" s="209">
        <v>8899.7000000000007</v>
      </c>
      <c r="M13" s="209">
        <v>1050</v>
      </c>
      <c r="N13" s="209">
        <v>1312.5</v>
      </c>
      <c r="O13" s="209">
        <v>1229.6848631528626</v>
      </c>
      <c r="P13" s="209">
        <v>7410.5999999999995</v>
      </c>
      <c r="Q13" s="209">
        <v>1050</v>
      </c>
      <c r="R13" s="209">
        <v>1312.5</v>
      </c>
      <c r="S13" s="209">
        <v>1241.9686076144874</v>
      </c>
      <c r="T13" s="209">
        <v>7076.9000000000005</v>
      </c>
      <c r="U13" s="209">
        <v>1050</v>
      </c>
      <c r="V13" s="209">
        <v>1218</v>
      </c>
      <c r="W13" s="209">
        <v>1151.0834524445058</v>
      </c>
      <c r="X13" s="210">
        <v>11288.5</v>
      </c>
    </row>
    <row r="14" spans="2:31" ht="14.1" customHeight="1" x14ac:dyDescent="0.15">
      <c r="B14" s="159"/>
      <c r="C14" s="144">
        <v>7</v>
      </c>
      <c r="D14" s="160"/>
      <c r="E14" s="209">
        <v>892.5</v>
      </c>
      <c r="F14" s="209">
        <v>1155</v>
      </c>
      <c r="G14" s="209">
        <v>978.95564161975449</v>
      </c>
      <c r="H14" s="209">
        <v>47963.199999999997</v>
      </c>
      <c r="I14" s="209">
        <v>1050</v>
      </c>
      <c r="J14" s="209">
        <v>1312.5</v>
      </c>
      <c r="K14" s="209">
        <v>1216.2350145337418</v>
      </c>
      <c r="L14" s="209">
        <v>8881.6999999999989</v>
      </c>
      <c r="M14" s="209">
        <v>1102.5</v>
      </c>
      <c r="N14" s="209">
        <v>1312.5</v>
      </c>
      <c r="O14" s="209">
        <v>1244.7035144997121</v>
      </c>
      <c r="P14" s="209">
        <v>9330.1</v>
      </c>
      <c r="Q14" s="209">
        <v>1102.5</v>
      </c>
      <c r="R14" s="209">
        <v>1312.5</v>
      </c>
      <c r="S14" s="209">
        <v>1242.6171948071387</v>
      </c>
      <c r="T14" s="209">
        <v>9245.4</v>
      </c>
      <c r="U14" s="209">
        <v>1050</v>
      </c>
      <c r="V14" s="209">
        <v>1260</v>
      </c>
      <c r="W14" s="209">
        <v>1179.1000989241991</v>
      </c>
      <c r="X14" s="210">
        <v>13502.2</v>
      </c>
    </row>
    <row r="15" spans="2:31" ht="14.1" customHeight="1" x14ac:dyDescent="0.15">
      <c r="B15" s="159"/>
      <c r="C15" s="144">
        <v>8</v>
      </c>
      <c r="D15" s="160"/>
      <c r="E15" s="209">
        <v>871.5</v>
      </c>
      <c r="F15" s="209">
        <v>1172.8500000000001</v>
      </c>
      <c r="G15" s="209">
        <v>966.36562635457312</v>
      </c>
      <c r="H15" s="209">
        <v>26396.300000000003</v>
      </c>
      <c r="I15" s="209">
        <v>1102.5</v>
      </c>
      <c r="J15" s="209">
        <v>1312.5</v>
      </c>
      <c r="K15" s="209">
        <v>1246.2577330621855</v>
      </c>
      <c r="L15" s="209">
        <v>6114.4</v>
      </c>
      <c r="M15" s="209">
        <v>1102.5</v>
      </c>
      <c r="N15" s="209">
        <v>1312.5</v>
      </c>
      <c r="O15" s="209">
        <v>1237.1175704119476</v>
      </c>
      <c r="P15" s="209">
        <v>6965.1</v>
      </c>
      <c r="Q15" s="209">
        <v>1102.5</v>
      </c>
      <c r="R15" s="209">
        <v>1312.5</v>
      </c>
      <c r="S15" s="209">
        <v>1236.450173027735</v>
      </c>
      <c r="T15" s="209">
        <v>6073.7</v>
      </c>
      <c r="U15" s="209">
        <v>1050</v>
      </c>
      <c r="V15" s="209">
        <v>1260</v>
      </c>
      <c r="W15" s="209">
        <v>1175.655630829516</v>
      </c>
      <c r="X15" s="210">
        <v>14670.399999999998</v>
      </c>
    </row>
    <row r="16" spans="2:31" ht="14.1" customHeight="1" x14ac:dyDescent="0.15">
      <c r="B16" s="159"/>
      <c r="C16" s="144">
        <v>9</v>
      </c>
      <c r="D16" s="160"/>
      <c r="E16" s="209">
        <v>840</v>
      </c>
      <c r="F16" s="209">
        <v>1155</v>
      </c>
      <c r="G16" s="209">
        <v>953.31904301064526</v>
      </c>
      <c r="H16" s="209">
        <v>21076</v>
      </c>
      <c r="I16" s="209">
        <v>1050</v>
      </c>
      <c r="J16" s="209">
        <v>1312.5</v>
      </c>
      <c r="K16" s="209">
        <v>1234.0628054281635</v>
      </c>
      <c r="L16" s="209">
        <v>7979.7000000000007</v>
      </c>
      <c r="M16" s="209">
        <v>1102.5</v>
      </c>
      <c r="N16" s="209">
        <v>1312.5</v>
      </c>
      <c r="O16" s="209">
        <v>1223.9830004927396</v>
      </c>
      <c r="P16" s="209">
        <v>6268.6</v>
      </c>
      <c r="Q16" s="209">
        <v>1102.5</v>
      </c>
      <c r="R16" s="209">
        <v>1312.5</v>
      </c>
      <c r="S16" s="209">
        <v>1235.6801386519546</v>
      </c>
      <c r="T16" s="209">
        <v>5142.5000000000009</v>
      </c>
      <c r="U16" s="209">
        <v>1050</v>
      </c>
      <c r="V16" s="209">
        <v>1260</v>
      </c>
      <c r="W16" s="209">
        <v>1178.2295226685164</v>
      </c>
      <c r="X16" s="210">
        <v>14231.5</v>
      </c>
    </row>
    <row r="17" spans="2:24" ht="14.1" customHeight="1" x14ac:dyDescent="0.15">
      <c r="B17" s="159"/>
      <c r="C17" s="144">
        <v>10</v>
      </c>
      <c r="D17" s="160"/>
      <c r="E17" s="209">
        <v>798</v>
      </c>
      <c r="F17" s="209">
        <v>1155</v>
      </c>
      <c r="G17" s="209">
        <v>943.16615629984062</v>
      </c>
      <c r="H17" s="209">
        <v>24459.300000000003</v>
      </c>
      <c r="I17" s="209">
        <v>1155</v>
      </c>
      <c r="J17" s="209">
        <v>1312.5</v>
      </c>
      <c r="K17" s="209">
        <v>1244.6431057131663</v>
      </c>
      <c r="L17" s="209">
        <v>12553</v>
      </c>
      <c r="M17" s="209">
        <v>1155</v>
      </c>
      <c r="N17" s="209">
        <v>1312.5</v>
      </c>
      <c r="O17" s="209">
        <v>1238.5548952112886</v>
      </c>
      <c r="P17" s="209">
        <v>9734.2999999999993</v>
      </c>
      <c r="Q17" s="209">
        <v>1155</v>
      </c>
      <c r="R17" s="209">
        <v>1312.5</v>
      </c>
      <c r="S17" s="209">
        <v>1247.72197320282</v>
      </c>
      <c r="T17" s="209">
        <v>8682.9000000000015</v>
      </c>
      <c r="U17" s="209">
        <v>1102.5</v>
      </c>
      <c r="V17" s="209">
        <v>1312.5</v>
      </c>
      <c r="W17" s="209">
        <v>1189.6067229379539</v>
      </c>
      <c r="X17" s="210">
        <v>24811.9</v>
      </c>
    </row>
    <row r="18" spans="2:24" ht="14.1" customHeight="1" x14ac:dyDescent="0.15">
      <c r="B18" s="159"/>
      <c r="C18" s="144">
        <v>11</v>
      </c>
      <c r="D18" s="160"/>
      <c r="E18" s="209">
        <v>808.5</v>
      </c>
      <c r="F18" s="209">
        <v>1050</v>
      </c>
      <c r="G18" s="209">
        <v>914.17177674848563</v>
      </c>
      <c r="H18" s="209">
        <v>22561.3</v>
      </c>
      <c r="I18" s="209">
        <v>1155</v>
      </c>
      <c r="J18" s="209">
        <v>1417.5</v>
      </c>
      <c r="K18" s="209">
        <v>1280.3884576228047</v>
      </c>
      <c r="L18" s="209">
        <v>12052.400000000001</v>
      </c>
      <c r="M18" s="209">
        <v>1155</v>
      </c>
      <c r="N18" s="209">
        <v>1417.5</v>
      </c>
      <c r="O18" s="209">
        <v>1258.5004895801035</v>
      </c>
      <c r="P18" s="209">
        <v>10465.700000000001</v>
      </c>
      <c r="Q18" s="209">
        <v>1155</v>
      </c>
      <c r="R18" s="209">
        <v>1417.5</v>
      </c>
      <c r="S18" s="209">
        <v>1266.0783296425184</v>
      </c>
      <c r="T18" s="209">
        <v>9146.6</v>
      </c>
      <c r="U18" s="209">
        <v>1123.5</v>
      </c>
      <c r="V18" s="209">
        <v>1365</v>
      </c>
      <c r="W18" s="209">
        <v>1228.2776799290423</v>
      </c>
      <c r="X18" s="210">
        <v>15019.2</v>
      </c>
    </row>
    <row r="19" spans="2:24" ht="14.1" customHeight="1" x14ac:dyDescent="0.15">
      <c r="B19" s="159"/>
      <c r="C19" s="144">
        <v>12</v>
      </c>
      <c r="D19" s="160"/>
      <c r="E19" s="209">
        <v>819</v>
      </c>
      <c r="F19" s="209">
        <v>1031.1000000000001</v>
      </c>
      <c r="G19" s="209">
        <v>906.13136340725839</v>
      </c>
      <c r="H19" s="209">
        <v>22225</v>
      </c>
      <c r="I19" s="209">
        <v>1207.5</v>
      </c>
      <c r="J19" s="209">
        <v>1449</v>
      </c>
      <c r="K19" s="209">
        <v>1342.195178363957</v>
      </c>
      <c r="L19" s="209">
        <v>11976.5</v>
      </c>
      <c r="M19" s="209">
        <v>1207.5</v>
      </c>
      <c r="N19" s="209">
        <v>1449</v>
      </c>
      <c r="O19" s="209">
        <v>1331.4543780687397</v>
      </c>
      <c r="P19" s="209">
        <v>10594</v>
      </c>
      <c r="Q19" s="209">
        <v>1239</v>
      </c>
      <c r="R19" s="209">
        <v>1449</v>
      </c>
      <c r="S19" s="209">
        <v>1347.0425008341674</v>
      </c>
      <c r="T19" s="209">
        <v>8955.2000000000007</v>
      </c>
      <c r="U19" s="209">
        <v>1155</v>
      </c>
      <c r="V19" s="209">
        <v>1417.5</v>
      </c>
      <c r="W19" s="209">
        <v>1328.8981734553636</v>
      </c>
      <c r="X19" s="210">
        <v>18747.400000000001</v>
      </c>
    </row>
    <row r="20" spans="2:24" ht="14.1" customHeight="1" x14ac:dyDescent="0.15">
      <c r="B20" s="159" t="s">
        <v>156</v>
      </c>
      <c r="C20" s="144">
        <v>1</v>
      </c>
      <c r="D20" s="160" t="s">
        <v>157</v>
      </c>
      <c r="E20" s="209">
        <v>819</v>
      </c>
      <c r="F20" s="209">
        <v>997.5</v>
      </c>
      <c r="G20" s="209">
        <v>897.79772145382628</v>
      </c>
      <c r="H20" s="209">
        <v>18659</v>
      </c>
      <c r="I20" s="209">
        <v>1155</v>
      </c>
      <c r="J20" s="209">
        <v>1449</v>
      </c>
      <c r="K20" s="209">
        <v>1322.0059835839427</v>
      </c>
      <c r="L20" s="209">
        <v>10280.1</v>
      </c>
      <c r="M20" s="209">
        <v>1155</v>
      </c>
      <c r="N20" s="209">
        <v>1449</v>
      </c>
      <c r="O20" s="209">
        <v>1336.0987235471948</v>
      </c>
      <c r="P20" s="209">
        <v>8643.8000000000011</v>
      </c>
      <c r="Q20" s="209">
        <v>1155</v>
      </c>
      <c r="R20" s="209">
        <v>1449.9450000000002</v>
      </c>
      <c r="S20" s="209">
        <v>1328.6560658108838</v>
      </c>
      <c r="T20" s="209">
        <v>7392.7</v>
      </c>
      <c r="U20" s="209">
        <v>1155</v>
      </c>
      <c r="V20" s="209">
        <v>1417.5</v>
      </c>
      <c r="W20" s="209">
        <v>1271.2404126719464</v>
      </c>
      <c r="X20" s="210">
        <v>14979.199999999999</v>
      </c>
    </row>
    <row r="21" spans="2:24" ht="14.1" customHeight="1" x14ac:dyDescent="0.15">
      <c r="B21" s="159"/>
      <c r="C21" s="144">
        <v>2</v>
      </c>
      <c r="D21" s="160"/>
      <c r="E21" s="209">
        <v>819</v>
      </c>
      <c r="F21" s="209">
        <v>997.5</v>
      </c>
      <c r="G21" s="209">
        <v>904.20809021479192</v>
      </c>
      <c r="H21" s="209">
        <v>19401.8</v>
      </c>
      <c r="I21" s="209">
        <v>1155</v>
      </c>
      <c r="J21" s="209">
        <v>1449</v>
      </c>
      <c r="K21" s="209">
        <v>1325.2237332617578</v>
      </c>
      <c r="L21" s="209">
        <v>14000.8</v>
      </c>
      <c r="M21" s="209">
        <v>1155</v>
      </c>
      <c r="N21" s="209">
        <v>1450.05</v>
      </c>
      <c r="O21" s="209">
        <v>1335.4858338055394</v>
      </c>
      <c r="P21" s="209">
        <v>9157.2000000000007</v>
      </c>
      <c r="Q21" s="209">
        <v>1155</v>
      </c>
      <c r="R21" s="209">
        <v>1449</v>
      </c>
      <c r="S21" s="209">
        <v>1339.7163016316331</v>
      </c>
      <c r="T21" s="209">
        <v>9253.0999999999985</v>
      </c>
      <c r="U21" s="209">
        <v>1155</v>
      </c>
      <c r="V21" s="209">
        <v>1417.5</v>
      </c>
      <c r="W21" s="209">
        <v>1293.0457220609107</v>
      </c>
      <c r="X21" s="210">
        <v>13000.4</v>
      </c>
    </row>
    <row r="22" spans="2:24" ht="14.1" customHeight="1" x14ac:dyDescent="0.15">
      <c r="B22" s="159"/>
      <c r="C22" s="144">
        <v>3</v>
      </c>
      <c r="D22" s="160"/>
      <c r="E22" s="209">
        <v>787.5</v>
      </c>
      <c r="F22" s="209">
        <v>997.5</v>
      </c>
      <c r="G22" s="209">
        <v>886.37797891326852</v>
      </c>
      <c r="H22" s="209">
        <v>18029.599999999999</v>
      </c>
      <c r="I22" s="209">
        <v>1155</v>
      </c>
      <c r="J22" s="209">
        <v>1449</v>
      </c>
      <c r="K22" s="209">
        <v>1338.7172332770394</v>
      </c>
      <c r="L22" s="209">
        <v>9813.7000000000007</v>
      </c>
      <c r="M22" s="209">
        <v>1155</v>
      </c>
      <c r="N22" s="209">
        <v>1449</v>
      </c>
      <c r="O22" s="209">
        <v>1342.1990284592744</v>
      </c>
      <c r="P22" s="209">
        <v>7841.7</v>
      </c>
      <c r="Q22" s="209">
        <v>1155</v>
      </c>
      <c r="R22" s="209">
        <v>1449</v>
      </c>
      <c r="S22" s="209">
        <v>1346.8713542487783</v>
      </c>
      <c r="T22" s="209">
        <v>8302.9000000000015</v>
      </c>
      <c r="U22" s="209">
        <v>1134</v>
      </c>
      <c r="V22" s="209">
        <v>1417.5</v>
      </c>
      <c r="W22" s="209">
        <v>1288.1942320051417</v>
      </c>
      <c r="X22" s="210">
        <v>19774.400000000001</v>
      </c>
    </row>
    <row r="23" spans="2:24" ht="14.1" customHeight="1" x14ac:dyDescent="0.15">
      <c r="B23" s="159"/>
      <c r="C23" s="144">
        <v>4</v>
      </c>
      <c r="D23" s="160"/>
      <c r="E23" s="209">
        <v>842.4</v>
      </c>
      <c r="F23" s="209">
        <v>1080</v>
      </c>
      <c r="G23" s="209">
        <v>974.21599338890712</v>
      </c>
      <c r="H23" s="209">
        <v>31059.500000000004</v>
      </c>
      <c r="I23" s="209">
        <v>1188</v>
      </c>
      <c r="J23" s="209">
        <v>1490.4</v>
      </c>
      <c r="K23" s="209">
        <v>1395.296091205211</v>
      </c>
      <c r="L23" s="209">
        <v>12895.699999999999</v>
      </c>
      <c r="M23" s="209">
        <v>1188</v>
      </c>
      <c r="N23" s="209">
        <v>1490.4</v>
      </c>
      <c r="O23" s="209">
        <v>1404.9255312264047</v>
      </c>
      <c r="P23" s="209">
        <v>11237.8</v>
      </c>
      <c r="Q23" s="209">
        <v>1188</v>
      </c>
      <c r="R23" s="209">
        <v>1501.2</v>
      </c>
      <c r="S23" s="209">
        <v>1405.7488116313234</v>
      </c>
      <c r="T23" s="210">
        <v>11633.4</v>
      </c>
      <c r="U23" s="209">
        <v>1134</v>
      </c>
      <c r="V23" s="209">
        <v>1458</v>
      </c>
      <c r="W23" s="209">
        <v>1359.8591656999674</v>
      </c>
      <c r="X23" s="210">
        <v>18623.399999999998</v>
      </c>
    </row>
    <row r="24" spans="2:24" ht="14.1" customHeight="1" x14ac:dyDescent="0.15">
      <c r="B24" s="150"/>
      <c r="C24" s="154">
        <v>5</v>
      </c>
      <c r="D24" s="166"/>
      <c r="E24" s="211">
        <v>918</v>
      </c>
      <c r="F24" s="211">
        <v>1134</v>
      </c>
      <c r="G24" s="211">
        <v>985.053431829592</v>
      </c>
      <c r="H24" s="211">
        <v>26443</v>
      </c>
      <c r="I24" s="211">
        <v>1242</v>
      </c>
      <c r="J24" s="211">
        <v>1512</v>
      </c>
      <c r="K24" s="211">
        <v>1419.2719789936234</v>
      </c>
      <c r="L24" s="211">
        <v>9453.7999999999993</v>
      </c>
      <c r="M24" s="211">
        <v>1242</v>
      </c>
      <c r="N24" s="211">
        <v>1512</v>
      </c>
      <c r="O24" s="211">
        <v>1422.5527667571516</v>
      </c>
      <c r="P24" s="211">
        <v>7886.3000000000011</v>
      </c>
      <c r="Q24" s="211">
        <v>1242</v>
      </c>
      <c r="R24" s="211">
        <v>1512</v>
      </c>
      <c r="S24" s="211">
        <v>1403.4410209085877</v>
      </c>
      <c r="T24" s="211">
        <v>7787.9</v>
      </c>
      <c r="U24" s="211">
        <v>1188</v>
      </c>
      <c r="V24" s="211">
        <v>1458</v>
      </c>
      <c r="W24" s="211">
        <v>1357.1894939459798</v>
      </c>
      <c r="X24" s="212">
        <v>12714.2</v>
      </c>
    </row>
    <row r="25" spans="2:24" x14ac:dyDescent="0.15">
      <c r="B25" s="196"/>
      <c r="C25" s="192"/>
      <c r="D25" s="217"/>
      <c r="E25" s="213"/>
      <c r="F25" s="209"/>
      <c r="G25" s="182"/>
      <c r="H25" s="209"/>
      <c r="I25" s="213"/>
      <c r="J25" s="209"/>
      <c r="K25" s="182"/>
      <c r="L25" s="209"/>
      <c r="M25" s="213"/>
      <c r="N25" s="209"/>
      <c r="O25" s="182"/>
      <c r="P25" s="209"/>
      <c r="Q25" s="213"/>
      <c r="R25" s="209"/>
      <c r="S25" s="182"/>
      <c r="T25" s="209"/>
      <c r="U25" s="213"/>
      <c r="V25" s="209"/>
      <c r="W25" s="182"/>
      <c r="X25" s="209"/>
    </row>
    <row r="26" spans="2:24" x14ac:dyDescent="0.15">
      <c r="B26" s="196"/>
      <c r="C26" s="187"/>
      <c r="D26" s="217"/>
      <c r="E26" s="213"/>
      <c r="F26" s="209"/>
      <c r="G26" s="182"/>
      <c r="H26" s="209"/>
      <c r="I26" s="213"/>
      <c r="J26" s="209"/>
      <c r="K26" s="182"/>
      <c r="L26" s="209"/>
      <c r="M26" s="213"/>
      <c r="N26" s="209"/>
      <c r="O26" s="182"/>
      <c r="P26" s="209"/>
      <c r="Q26" s="213"/>
      <c r="R26" s="209"/>
      <c r="S26" s="182"/>
      <c r="T26" s="209"/>
      <c r="U26" s="213"/>
      <c r="V26" s="209"/>
      <c r="W26" s="182"/>
      <c r="X26" s="209"/>
    </row>
    <row r="27" spans="2:24" x14ac:dyDescent="0.15">
      <c r="B27" s="193" t="s">
        <v>128</v>
      </c>
      <c r="C27" s="187"/>
      <c r="D27" s="217"/>
      <c r="E27" s="213"/>
      <c r="F27" s="209"/>
      <c r="G27" s="182"/>
      <c r="H27" s="209"/>
      <c r="I27" s="213"/>
      <c r="J27" s="209"/>
      <c r="K27" s="182"/>
      <c r="L27" s="209"/>
      <c r="M27" s="213"/>
      <c r="N27" s="209"/>
      <c r="O27" s="182"/>
      <c r="P27" s="209"/>
      <c r="Q27" s="213"/>
      <c r="R27" s="209"/>
      <c r="S27" s="182"/>
      <c r="T27" s="209"/>
      <c r="U27" s="213"/>
      <c r="V27" s="209"/>
      <c r="W27" s="182"/>
      <c r="X27" s="209"/>
    </row>
    <row r="28" spans="2:24" x14ac:dyDescent="0.15">
      <c r="B28" s="218">
        <v>41766</v>
      </c>
      <c r="C28" s="219"/>
      <c r="D28" s="220">
        <v>41771</v>
      </c>
      <c r="E28" s="690">
        <v>918</v>
      </c>
      <c r="F28" s="691">
        <v>1080</v>
      </c>
      <c r="G28" s="692">
        <v>977.2732410989446</v>
      </c>
      <c r="H28" s="259">
        <v>6269.1</v>
      </c>
      <c r="I28" s="690">
        <v>1242</v>
      </c>
      <c r="J28" s="691">
        <v>1490.4</v>
      </c>
      <c r="K28" s="692">
        <v>1393.9024240355072</v>
      </c>
      <c r="L28" s="259">
        <v>2342.8000000000002</v>
      </c>
      <c r="M28" s="690">
        <v>1242</v>
      </c>
      <c r="N28" s="691">
        <v>1490.4</v>
      </c>
      <c r="O28" s="692">
        <v>1401.284414902922</v>
      </c>
      <c r="P28" s="259">
        <v>2037.4</v>
      </c>
      <c r="Q28" s="690">
        <v>1242</v>
      </c>
      <c r="R28" s="691">
        <v>1498.932</v>
      </c>
      <c r="S28" s="692">
        <v>1387.0413381973492</v>
      </c>
      <c r="T28" s="259">
        <v>2106.5</v>
      </c>
      <c r="U28" s="690">
        <v>1188</v>
      </c>
      <c r="V28" s="691">
        <v>1458</v>
      </c>
      <c r="W28" s="692">
        <v>1348.0533259423505</v>
      </c>
      <c r="X28" s="259">
        <v>2615.8000000000002</v>
      </c>
    </row>
    <row r="29" spans="2:24" x14ac:dyDescent="0.15">
      <c r="B29" s="218" t="s">
        <v>129</v>
      </c>
      <c r="C29" s="219"/>
      <c r="D29" s="220"/>
      <c r="E29" s="213"/>
      <c r="F29" s="209"/>
      <c r="G29" s="182"/>
      <c r="H29" s="209"/>
      <c r="I29" s="213"/>
      <c r="J29" s="209"/>
      <c r="K29" s="182"/>
      <c r="L29" s="209"/>
      <c r="M29" s="213"/>
      <c r="N29" s="209"/>
      <c r="O29" s="182"/>
      <c r="P29" s="209"/>
      <c r="Q29" s="213"/>
      <c r="R29" s="209"/>
      <c r="S29" s="182"/>
      <c r="T29" s="209"/>
      <c r="U29" s="213"/>
      <c r="V29" s="209"/>
      <c r="W29" s="182"/>
      <c r="X29" s="209"/>
    </row>
    <row r="30" spans="2:24" x14ac:dyDescent="0.15">
      <c r="B30" s="218">
        <v>41772</v>
      </c>
      <c r="C30" s="219"/>
      <c r="D30" s="220">
        <v>41778</v>
      </c>
      <c r="E30" s="690">
        <v>918</v>
      </c>
      <c r="F30" s="691">
        <v>1080</v>
      </c>
      <c r="G30" s="692">
        <v>997.86307286425324</v>
      </c>
      <c r="H30" s="259">
        <v>6980.6</v>
      </c>
      <c r="I30" s="690">
        <v>1242</v>
      </c>
      <c r="J30" s="691">
        <v>1479.6</v>
      </c>
      <c r="K30" s="692">
        <v>1414.6704656793745</v>
      </c>
      <c r="L30" s="259">
        <v>2662.7</v>
      </c>
      <c r="M30" s="690">
        <v>1242</v>
      </c>
      <c r="N30" s="691">
        <v>1490.4</v>
      </c>
      <c r="O30" s="692">
        <v>1415.3688060965278</v>
      </c>
      <c r="P30" s="259">
        <v>2289.4</v>
      </c>
      <c r="Q30" s="690">
        <v>1296</v>
      </c>
      <c r="R30" s="691">
        <v>1473.12</v>
      </c>
      <c r="S30" s="692">
        <v>1396.2156564618863</v>
      </c>
      <c r="T30" s="259">
        <v>1900.1</v>
      </c>
      <c r="U30" s="690">
        <v>1231.2</v>
      </c>
      <c r="V30" s="691">
        <v>1458</v>
      </c>
      <c r="W30" s="692">
        <v>1361.2067320357094</v>
      </c>
      <c r="X30" s="259">
        <v>3530.9</v>
      </c>
    </row>
    <row r="31" spans="2:24" x14ac:dyDescent="0.15">
      <c r="B31" s="218" t="s">
        <v>130</v>
      </c>
      <c r="C31" s="219"/>
      <c r="D31" s="220"/>
      <c r="E31" s="223"/>
      <c r="F31" s="224"/>
      <c r="G31" s="225"/>
      <c r="H31" s="224"/>
      <c r="I31" s="223"/>
      <c r="J31" s="224"/>
      <c r="K31" s="225"/>
      <c r="L31" s="224"/>
      <c r="M31" s="223"/>
      <c r="N31" s="224"/>
      <c r="O31" s="225"/>
      <c r="P31" s="224"/>
      <c r="Q31" s="223"/>
      <c r="R31" s="224"/>
      <c r="S31" s="225"/>
      <c r="T31" s="224"/>
      <c r="U31" s="223"/>
      <c r="V31" s="224"/>
      <c r="W31" s="225"/>
      <c r="X31" s="224"/>
    </row>
    <row r="32" spans="2:24" x14ac:dyDescent="0.15">
      <c r="B32" s="218">
        <v>41779</v>
      </c>
      <c r="C32" s="219"/>
      <c r="D32" s="220">
        <v>41785</v>
      </c>
      <c r="E32" s="223">
        <v>918</v>
      </c>
      <c r="F32" s="224">
        <v>1080</v>
      </c>
      <c r="G32" s="225">
        <v>976.39234087322461</v>
      </c>
      <c r="H32" s="222">
        <v>6262.5</v>
      </c>
      <c r="I32" s="223">
        <v>1296</v>
      </c>
      <c r="J32" s="224">
        <v>1458</v>
      </c>
      <c r="K32" s="225">
        <v>1408.6684017210619</v>
      </c>
      <c r="L32" s="222">
        <v>2203.1999999999998</v>
      </c>
      <c r="M32" s="223">
        <v>1306.8</v>
      </c>
      <c r="N32" s="224">
        <v>1458</v>
      </c>
      <c r="O32" s="225">
        <v>1403.4240189623388</v>
      </c>
      <c r="P32" s="222">
        <v>1725.7</v>
      </c>
      <c r="Q32" s="223">
        <v>1296</v>
      </c>
      <c r="R32" s="224">
        <v>1458</v>
      </c>
      <c r="S32" s="225">
        <v>1383.4250265111345</v>
      </c>
      <c r="T32" s="222">
        <v>1846</v>
      </c>
      <c r="U32" s="223">
        <v>1242</v>
      </c>
      <c r="V32" s="224">
        <v>1458</v>
      </c>
      <c r="W32" s="225">
        <v>1346.6737601442749</v>
      </c>
      <c r="X32" s="222">
        <v>3638.6</v>
      </c>
    </row>
    <row r="33" spans="2:24" x14ac:dyDescent="0.15">
      <c r="B33" s="218" t="s">
        <v>131</v>
      </c>
      <c r="C33" s="219"/>
      <c r="D33" s="220"/>
      <c r="E33" s="223"/>
      <c r="F33" s="224"/>
      <c r="G33" s="225"/>
      <c r="H33" s="224"/>
      <c r="I33" s="223"/>
      <c r="J33" s="224"/>
      <c r="K33" s="225"/>
      <c r="L33" s="224"/>
      <c r="M33" s="223"/>
      <c r="N33" s="224"/>
      <c r="O33" s="225"/>
      <c r="P33" s="224"/>
      <c r="Q33" s="223"/>
      <c r="R33" s="224"/>
      <c r="S33" s="225"/>
      <c r="T33" s="224"/>
      <c r="U33" s="223"/>
      <c r="V33" s="224"/>
      <c r="W33" s="225"/>
      <c r="X33" s="224"/>
    </row>
    <row r="34" spans="2:24" ht="12" customHeight="1" x14ac:dyDescent="0.15">
      <c r="B34" s="218">
        <v>41786</v>
      </c>
      <c r="C34" s="219"/>
      <c r="D34" s="220">
        <v>41792</v>
      </c>
      <c r="E34" s="223">
        <v>918</v>
      </c>
      <c r="F34" s="224">
        <v>1134</v>
      </c>
      <c r="G34" s="225">
        <v>985.50154529845463</v>
      </c>
      <c r="H34" s="222">
        <v>6930.8</v>
      </c>
      <c r="I34" s="223">
        <v>1350</v>
      </c>
      <c r="J34" s="224">
        <v>1512</v>
      </c>
      <c r="K34" s="225">
        <v>1447.5415748866239</v>
      </c>
      <c r="L34" s="222">
        <v>2245.1</v>
      </c>
      <c r="M34" s="223">
        <v>1350</v>
      </c>
      <c r="N34" s="224">
        <v>1512</v>
      </c>
      <c r="O34" s="225">
        <v>1461.1476147761557</v>
      </c>
      <c r="P34" s="222">
        <v>1833.8</v>
      </c>
      <c r="Q34" s="223">
        <v>1350</v>
      </c>
      <c r="R34" s="224">
        <v>1512</v>
      </c>
      <c r="S34" s="225">
        <v>1436.0099150141646</v>
      </c>
      <c r="T34" s="222">
        <v>1935.3</v>
      </c>
      <c r="U34" s="223">
        <v>1296</v>
      </c>
      <c r="V34" s="224">
        <v>1458</v>
      </c>
      <c r="W34" s="225">
        <v>1374.8559513466553</v>
      </c>
      <c r="X34" s="222">
        <v>2928.9</v>
      </c>
    </row>
    <row r="35" spans="2:24" ht="12" customHeight="1" x14ac:dyDescent="0.15">
      <c r="B35" s="218" t="s">
        <v>132</v>
      </c>
      <c r="C35" s="219"/>
      <c r="D35" s="220"/>
      <c r="E35" s="223"/>
      <c r="F35" s="224"/>
      <c r="G35" s="225"/>
      <c r="H35" s="224"/>
      <c r="I35" s="223"/>
      <c r="J35" s="224"/>
      <c r="K35" s="225"/>
      <c r="L35" s="224"/>
      <c r="M35" s="223"/>
      <c r="N35" s="224"/>
      <c r="O35" s="225"/>
      <c r="P35" s="224"/>
      <c r="Q35" s="223"/>
      <c r="R35" s="224"/>
      <c r="S35" s="225"/>
      <c r="T35" s="224"/>
      <c r="U35" s="223"/>
      <c r="V35" s="224"/>
      <c r="W35" s="225"/>
      <c r="X35" s="224"/>
    </row>
    <row r="36" spans="2:24" ht="12" customHeight="1" x14ac:dyDescent="0.15">
      <c r="B36" s="230"/>
      <c r="C36" s="231"/>
      <c r="D36" s="232"/>
      <c r="E36" s="693"/>
      <c r="F36" s="694"/>
      <c r="G36" s="695"/>
      <c r="H36" s="694"/>
      <c r="I36" s="693"/>
      <c r="J36" s="694"/>
      <c r="K36" s="695"/>
      <c r="L36" s="694"/>
      <c r="M36" s="693"/>
      <c r="N36" s="694"/>
      <c r="O36" s="695"/>
      <c r="P36" s="694"/>
      <c r="Q36" s="693"/>
      <c r="R36" s="694"/>
      <c r="S36" s="695"/>
      <c r="T36" s="694"/>
      <c r="U36" s="693"/>
      <c r="V36" s="694"/>
      <c r="W36" s="695"/>
      <c r="X36" s="694"/>
    </row>
    <row r="37" spans="2:24" ht="6" customHeight="1" x14ac:dyDescent="0.15">
      <c r="B37" s="194"/>
      <c r="C37" s="187"/>
      <c r="D37" s="187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</row>
    <row r="38" spans="2:24" ht="12.75" customHeight="1" x14ac:dyDescent="0.15">
      <c r="B38" s="186"/>
      <c r="X38" s="182"/>
    </row>
    <row r="39" spans="2:24" ht="12.75" customHeight="1" x14ac:dyDescent="0.15">
      <c r="B39" s="234"/>
      <c r="X39" s="182"/>
    </row>
    <row r="40" spans="2:24" x14ac:dyDescent="0.15">
      <c r="B40" s="234"/>
      <c r="X40" s="182"/>
    </row>
    <row r="41" spans="2:24" x14ac:dyDescent="0.15">
      <c r="B41" s="234"/>
      <c r="X41" s="182"/>
    </row>
    <row r="42" spans="2:24" x14ac:dyDescent="0.15">
      <c r="X42" s="182"/>
    </row>
    <row r="43" spans="2:24" x14ac:dyDescent="0.15">
      <c r="X43" s="182"/>
    </row>
    <row r="44" spans="2:24" x14ac:dyDescent="0.15">
      <c r="X44" s="182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Normal="100" workbookViewId="0"/>
  </sheetViews>
  <sheetFormatPr defaultColWidth="7.5" defaultRowHeight="12" x14ac:dyDescent="0.15"/>
  <cols>
    <col min="1" max="1" width="1.25" style="185" customWidth="1"/>
    <col min="2" max="2" width="5.375" style="185" customWidth="1"/>
    <col min="3" max="3" width="3.375" style="185" customWidth="1"/>
    <col min="4" max="4" width="6.125" style="185" customWidth="1"/>
    <col min="5" max="5" width="5.375" style="185" customWidth="1"/>
    <col min="6" max="7" width="5.875" style="185" customWidth="1"/>
    <col min="8" max="8" width="8.125" style="185" customWidth="1"/>
    <col min="9" max="9" width="5.75" style="185" customWidth="1"/>
    <col min="10" max="11" width="5.875" style="185" customWidth="1"/>
    <col min="12" max="12" width="8.125" style="185" customWidth="1"/>
    <col min="13" max="16384" width="7.5" style="185"/>
  </cols>
  <sheetData>
    <row r="3" spans="2:24" x14ac:dyDescent="0.15">
      <c r="B3" s="136" t="s">
        <v>459</v>
      </c>
    </row>
    <row r="4" spans="2:24" x14ac:dyDescent="0.15">
      <c r="L4" s="186" t="s">
        <v>89</v>
      </c>
    </row>
    <row r="5" spans="2:24" ht="6" customHeight="1" x14ac:dyDescent="0.15">
      <c r="B5" s="188"/>
      <c r="C5" s="188"/>
      <c r="D5" s="188"/>
      <c r="E5" s="188"/>
      <c r="F5" s="188"/>
      <c r="G5" s="188"/>
      <c r="H5" s="188"/>
      <c r="N5" s="182"/>
    </row>
    <row r="6" spans="2:24" ht="13.5" x14ac:dyDescent="0.15">
      <c r="B6" s="189"/>
      <c r="C6" s="190" t="s">
        <v>90</v>
      </c>
      <c r="D6" s="191"/>
      <c r="E6" s="238" t="s">
        <v>144</v>
      </c>
      <c r="F6" s="239"/>
      <c r="G6" s="239"/>
      <c r="H6" s="240"/>
      <c r="I6" s="214" t="s">
        <v>146</v>
      </c>
      <c r="J6" s="215"/>
      <c r="K6" s="215"/>
      <c r="L6" s="216"/>
      <c r="N6" s="182"/>
      <c r="O6" s="183"/>
      <c r="P6" s="183"/>
      <c r="Q6" s="182"/>
      <c r="R6" s="182"/>
    </row>
    <row r="7" spans="2:24" ht="13.5" x14ac:dyDescent="0.15">
      <c r="B7" s="193" t="s">
        <v>96</v>
      </c>
      <c r="C7" s="194"/>
      <c r="D7" s="195"/>
      <c r="E7" s="198" t="s">
        <v>97</v>
      </c>
      <c r="F7" s="197" t="s">
        <v>98</v>
      </c>
      <c r="G7" s="199" t="s">
        <v>99</v>
      </c>
      <c r="H7" s="197" t="s">
        <v>100</v>
      </c>
      <c r="I7" s="198" t="s">
        <v>97</v>
      </c>
      <c r="J7" s="197" t="s">
        <v>98</v>
      </c>
      <c r="K7" s="199" t="s">
        <v>99</v>
      </c>
      <c r="L7" s="197" t="s">
        <v>100</v>
      </c>
      <c r="N7" s="182"/>
      <c r="O7" s="183"/>
      <c r="P7" s="183"/>
      <c r="Q7" s="182"/>
      <c r="R7" s="182"/>
    </row>
    <row r="8" spans="2:24" ht="13.5" x14ac:dyDescent="0.15">
      <c r="B8" s="201"/>
      <c r="C8" s="188"/>
      <c r="D8" s="188"/>
      <c r="E8" s="202"/>
      <c r="F8" s="203"/>
      <c r="G8" s="204" t="s">
        <v>101</v>
      </c>
      <c r="H8" s="203"/>
      <c r="I8" s="202"/>
      <c r="J8" s="203"/>
      <c r="K8" s="204" t="s">
        <v>101</v>
      </c>
      <c r="L8" s="203"/>
      <c r="N8" s="182"/>
      <c r="O8" s="183"/>
      <c r="P8" s="183"/>
      <c r="Q8" s="182"/>
      <c r="R8" s="182"/>
    </row>
    <row r="9" spans="2:24" ht="14.1" customHeight="1" x14ac:dyDescent="0.15">
      <c r="B9" s="189" t="s">
        <v>0</v>
      </c>
      <c r="C9" s="199">
        <v>23</v>
      </c>
      <c r="D9" s="207" t="s">
        <v>1</v>
      </c>
      <c r="E9" s="321">
        <v>735</v>
      </c>
      <c r="F9" s="321">
        <v>998</v>
      </c>
      <c r="G9" s="331">
        <v>873</v>
      </c>
      <c r="H9" s="321">
        <v>88652</v>
      </c>
      <c r="I9" s="321">
        <v>893</v>
      </c>
      <c r="J9" s="321">
        <v>1449</v>
      </c>
      <c r="K9" s="321">
        <v>1222</v>
      </c>
      <c r="L9" s="331">
        <v>555301</v>
      </c>
      <c r="M9" s="182"/>
      <c r="N9" s="183"/>
      <c r="O9" s="183"/>
      <c r="P9" s="183"/>
      <c r="Q9" s="182"/>
      <c r="R9" s="182"/>
      <c r="S9" s="182"/>
      <c r="T9" s="182"/>
      <c r="U9" s="182"/>
      <c r="V9" s="182"/>
      <c r="W9" s="182"/>
      <c r="X9" s="182"/>
    </row>
    <row r="10" spans="2:24" ht="14.1" customHeight="1" x14ac:dyDescent="0.15">
      <c r="B10" s="213"/>
      <c r="C10" s="192">
        <v>24</v>
      </c>
      <c r="D10" s="210"/>
      <c r="E10" s="164">
        <v>735</v>
      </c>
      <c r="F10" s="164">
        <v>1071</v>
      </c>
      <c r="G10" s="164">
        <v>844</v>
      </c>
      <c r="H10" s="164">
        <v>138330</v>
      </c>
      <c r="I10" s="164">
        <v>882</v>
      </c>
      <c r="J10" s="164">
        <v>1523</v>
      </c>
      <c r="K10" s="164">
        <v>1138</v>
      </c>
      <c r="L10" s="165">
        <v>620046</v>
      </c>
      <c r="M10" s="182"/>
      <c r="N10" s="183"/>
      <c r="O10" s="183"/>
      <c r="P10" s="183"/>
      <c r="Q10" s="182"/>
      <c r="R10" s="182"/>
      <c r="S10" s="182"/>
      <c r="T10" s="182"/>
      <c r="U10" s="182"/>
      <c r="V10" s="182"/>
      <c r="W10" s="182"/>
      <c r="X10" s="182"/>
    </row>
    <row r="11" spans="2:24" ht="14.1" customHeight="1" x14ac:dyDescent="0.15">
      <c r="B11" s="201"/>
      <c r="C11" s="204">
        <v>25</v>
      </c>
      <c r="D11" s="212"/>
      <c r="E11" s="211">
        <v>798</v>
      </c>
      <c r="F11" s="211">
        <v>1050</v>
      </c>
      <c r="G11" s="212">
        <v>914.42971871994416</v>
      </c>
      <c r="H11" s="211">
        <v>121845.3</v>
      </c>
      <c r="I11" s="211">
        <v>1102.5</v>
      </c>
      <c r="J11" s="211">
        <v>1606.5</v>
      </c>
      <c r="K11" s="211">
        <v>1383.4348977420236</v>
      </c>
      <c r="L11" s="212">
        <v>513693.10000000015</v>
      </c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</row>
    <row r="12" spans="2:24" ht="14.1" customHeight="1" x14ac:dyDescent="0.15">
      <c r="B12" s="159"/>
      <c r="C12" s="144">
        <v>5</v>
      </c>
      <c r="D12" s="160"/>
      <c r="E12" s="209">
        <v>819</v>
      </c>
      <c r="F12" s="209">
        <v>997.5</v>
      </c>
      <c r="G12" s="209">
        <v>885.00794698844743</v>
      </c>
      <c r="H12" s="209">
        <v>14671</v>
      </c>
      <c r="I12" s="209">
        <v>1200.0450000000001</v>
      </c>
      <c r="J12" s="209">
        <v>1470</v>
      </c>
      <c r="K12" s="209">
        <v>1354.8307314237936</v>
      </c>
      <c r="L12" s="210">
        <v>47420</v>
      </c>
    </row>
    <row r="13" spans="2:24" ht="14.1" customHeight="1" x14ac:dyDescent="0.15">
      <c r="B13" s="159"/>
      <c r="C13" s="144">
        <v>6</v>
      </c>
      <c r="D13" s="160"/>
      <c r="E13" s="209">
        <v>819</v>
      </c>
      <c r="F13" s="209">
        <v>987</v>
      </c>
      <c r="G13" s="209">
        <v>887.449202019616</v>
      </c>
      <c r="H13" s="209">
        <v>10021.900000000001</v>
      </c>
      <c r="I13" s="209">
        <v>1269.6600000000001</v>
      </c>
      <c r="J13" s="209">
        <v>1470</v>
      </c>
      <c r="K13" s="209">
        <v>1384.7589592917616</v>
      </c>
      <c r="L13" s="210">
        <v>45121.3</v>
      </c>
    </row>
    <row r="14" spans="2:24" ht="14.1" customHeight="1" x14ac:dyDescent="0.15">
      <c r="B14" s="159"/>
      <c r="C14" s="144">
        <v>7</v>
      </c>
      <c r="D14" s="160"/>
      <c r="E14" s="209">
        <v>819</v>
      </c>
      <c r="F14" s="209">
        <v>1029</v>
      </c>
      <c r="G14" s="209">
        <v>880.63841755236524</v>
      </c>
      <c r="H14" s="209">
        <v>10808.8</v>
      </c>
      <c r="I14" s="209">
        <v>1258.8450000000003</v>
      </c>
      <c r="J14" s="209">
        <v>1470</v>
      </c>
      <c r="K14" s="209">
        <v>1360.9002397197125</v>
      </c>
      <c r="L14" s="210">
        <v>43566.600000000006</v>
      </c>
    </row>
    <row r="15" spans="2:24" ht="14.1" customHeight="1" x14ac:dyDescent="0.15">
      <c r="B15" s="159"/>
      <c r="C15" s="144">
        <v>8</v>
      </c>
      <c r="D15" s="160"/>
      <c r="E15" s="209">
        <v>840</v>
      </c>
      <c r="F15" s="209">
        <v>997.5</v>
      </c>
      <c r="G15" s="209">
        <v>892.17194029850771</v>
      </c>
      <c r="H15" s="209">
        <v>8504.2000000000007</v>
      </c>
      <c r="I15" s="209">
        <v>1255.6950000000002</v>
      </c>
      <c r="J15" s="209">
        <v>1449</v>
      </c>
      <c r="K15" s="209">
        <v>1351.2623922413795</v>
      </c>
      <c r="L15" s="210">
        <v>39165.1</v>
      </c>
    </row>
    <row r="16" spans="2:24" ht="14.1" customHeight="1" x14ac:dyDescent="0.15">
      <c r="B16" s="159"/>
      <c r="C16" s="144">
        <v>9</v>
      </c>
      <c r="D16" s="160"/>
      <c r="E16" s="209">
        <v>840</v>
      </c>
      <c r="F16" s="209">
        <v>1050</v>
      </c>
      <c r="G16" s="209">
        <v>919.4845636547426</v>
      </c>
      <c r="H16" s="209">
        <v>8436.1999999999989</v>
      </c>
      <c r="I16" s="209">
        <v>1260</v>
      </c>
      <c r="J16" s="209">
        <v>1449</v>
      </c>
      <c r="K16" s="209">
        <v>1376.1491769156194</v>
      </c>
      <c r="L16" s="210">
        <v>33806.699999999997</v>
      </c>
    </row>
    <row r="17" spans="2:24" ht="14.1" customHeight="1" x14ac:dyDescent="0.15">
      <c r="B17" s="159"/>
      <c r="C17" s="144">
        <v>10</v>
      </c>
      <c r="D17" s="160"/>
      <c r="E17" s="209">
        <v>840</v>
      </c>
      <c r="F17" s="209">
        <v>1050</v>
      </c>
      <c r="G17" s="209">
        <v>938.19504095015623</v>
      </c>
      <c r="H17" s="209">
        <v>12451.8</v>
      </c>
      <c r="I17" s="209">
        <v>1281</v>
      </c>
      <c r="J17" s="209">
        <v>1522.5</v>
      </c>
      <c r="K17" s="209">
        <v>1421.0498372660704</v>
      </c>
      <c r="L17" s="210">
        <v>50882.3</v>
      </c>
    </row>
    <row r="18" spans="2:24" ht="14.1" customHeight="1" x14ac:dyDescent="0.15">
      <c r="B18" s="159"/>
      <c r="C18" s="144">
        <v>11</v>
      </c>
      <c r="D18" s="160"/>
      <c r="E18" s="209">
        <v>840</v>
      </c>
      <c r="F18" s="209">
        <v>1050</v>
      </c>
      <c r="G18" s="209">
        <v>992.78455991694989</v>
      </c>
      <c r="H18" s="209">
        <v>13099.6</v>
      </c>
      <c r="I18" s="209">
        <v>1365</v>
      </c>
      <c r="J18" s="209">
        <v>1588.65</v>
      </c>
      <c r="K18" s="209">
        <v>1476.2021764032079</v>
      </c>
      <c r="L18" s="210">
        <v>52672.100000000006</v>
      </c>
    </row>
    <row r="19" spans="2:24" ht="14.1" customHeight="1" x14ac:dyDescent="0.15">
      <c r="B19" s="159"/>
      <c r="C19" s="144">
        <v>12</v>
      </c>
      <c r="D19" s="160"/>
      <c r="E19" s="209">
        <v>840</v>
      </c>
      <c r="F19" s="209">
        <v>1050</v>
      </c>
      <c r="G19" s="209">
        <v>996.22026176275676</v>
      </c>
      <c r="H19" s="209">
        <v>9738.5999999999985</v>
      </c>
      <c r="I19" s="209">
        <v>1417.5</v>
      </c>
      <c r="J19" s="209">
        <v>1606.5</v>
      </c>
      <c r="K19" s="209">
        <v>1520.1599177330897</v>
      </c>
      <c r="L19" s="210">
        <v>47025.5</v>
      </c>
    </row>
    <row r="20" spans="2:24" ht="14.1" customHeight="1" x14ac:dyDescent="0.15">
      <c r="B20" s="159" t="s">
        <v>156</v>
      </c>
      <c r="C20" s="144">
        <v>1</v>
      </c>
      <c r="D20" s="160" t="s">
        <v>157</v>
      </c>
      <c r="E20" s="209">
        <v>840</v>
      </c>
      <c r="F20" s="209">
        <v>1050</v>
      </c>
      <c r="G20" s="209">
        <v>1003.1408522464102</v>
      </c>
      <c r="H20" s="209">
        <v>8549.4</v>
      </c>
      <c r="I20" s="209">
        <v>1271.9700000000003</v>
      </c>
      <c r="J20" s="209">
        <v>1554</v>
      </c>
      <c r="K20" s="209">
        <v>1447.9600462299204</v>
      </c>
      <c r="L20" s="210">
        <v>50105.2</v>
      </c>
    </row>
    <row r="21" spans="2:24" ht="14.1" customHeight="1" x14ac:dyDescent="0.15">
      <c r="B21" s="159"/>
      <c r="C21" s="144">
        <v>2</v>
      </c>
      <c r="D21" s="160"/>
      <c r="E21" s="209">
        <v>892.5</v>
      </c>
      <c r="F21" s="209">
        <v>1050</v>
      </c>
      <c r="G21" s="209">
        <v>1001.0293250117556</v>
      </c>
      <c r="H21" s="209">
        <v>8459</v>
      </c>
      <c r="I21" s="209">
        <v>1227.24</v>
      </c>
      <c r="J21" s="209">
        <v>1554</v>
      </c>
      <c r="K21" s="209">
        <v>1424.22849437474</v>
      </c>
      <c r="L21" s="210">
        <v>34615.700000000004</v>
      </c>
    </row>
    <row r="22" spans="2:24" ht="14.1" customHeight="1" x14ac:dyDescent="0.15">
      <c r="B22" s="159"/>
      <c r="C22" s="144">
        <v>3</v>
      </c>
      <c r="D22" s="160"/>
      <c r="E22" s="209">
        <v>861</v>
      </c>
      <c r="F22" s="209">
        <v>1080.03</v>
      </c>
      <c r="G22" s="209">
        <v>1027.26660341556</v>
      </c>
      <c r="H22" s="209">
        <v>10049.4</v>
      </c>
      <c r="I22" s="209">
        <v>1171.17</v>
      </c>
      <c r="J22" s="209">
        <v>1554</v>
      </c>
      <c r="K22" s="209">
        <v>1419.315136839029</v>
      </c>
      <c r="L22" s="210">
        <v>40120.800000000003</v>
      </c>
    </row>
    <row r="23" spans="2:24" ht="14.1" customHeight="1" x14ac:dyDescent="0.15">
      <c r="B23" s="159"/>
      <c r="C23" s="144">
        <v>4</v>
      </c>
      <c r="D23" s="160"/>
      <c r="E23" s="209">
        <v>896.4</v>
      </c>
      <c r="F23" s="209">
        <v>1134</v>
      </c>
      <c r="G23" s="209">
        <v>1048.5349730893433</v>
      </c>
      <c r="H23" s="209">
        <v>12691.599999999999</v>
      </c>
      <c r="I23" s="209">
        <v>1247.4000000000001</v>
      </c>
      <c r="J23" s="209">
        <v>1598.4</v>
      </c>
      <c r="K23" s="209">
        <v>1470.1811807166794</v>
      </c>
      <c r="L23" s="210">
        <v>45783.7</v>
      </c>
    </row>
    <row r="24" spans="2:24" ht="14.1" customHeight="1" x14ac:dyDescent="0.15">
      <c r="B24" s="150"/>
      <c r="C24" s="154">
        <v>5</v>
      </c>
      <c r="D24" s="166"/>
      <c r="E24" s="211">
        <v>918</v>
      </c>
      <c r="F24" s="211">
        <v>1188</v>
      </c>
      <c r="G24" s="211">
        <v>1069.3600417892389</v>
      </c>
      <c r="H24" s="211">
        <v>7907</v>
      </c>
      <c r="I24" s="211">
        <v>1350</v>
      </c>
      <c r="J24" s="211">
        <v>1620</v>
      </c>
      <c r="K24" s="211">
        <v>1513.554093351328</v>
      </c>
      <c r="L24" s="212">
        <v>41744.9</v>
      </c>
    </row>
    <row r="25" spans="2:24" x14ac:dyDescent="0.15">
      <c r="B25" s="196" t="s">
        <v>141</v>
      </c>
      <c r="C25" s="187"/>
      <c r="D25" s="217"/>
      <c r="E25" s="213"/>
      <c r="F25" s="209"/>
      <c r="G25" s="182"/>
      <c r="H25" s="209"/>
      <c r="I25" s="213"/>
      <c r="J25" s="209"/>
      <c r="K25" s="182"/>
      <c r="L25" s="209"/>
    </row>
    <row r="26" spans="2:24" x14ac:dyDescent="0.15">
      <c r="B26" s="196"/>
      <c r="C26" s="187"/>
      <c r="D26" s="217"/>
      <c r="E26" s="213"/>
      <c r="F26" s="209"/>
      <c r="G26" s="182"/>
      <c r="H26" s="209"/>
      <c r="I26" s="213"/>
      <c r="J26" s="209"/>
      <c r="K26" s="182"/>
      <c r="L26" s="209"/>
    </row>
    <row r="27" spans="2:24" x14ac:dyDescent="0.15">
      <c r="B27" s="193" t="s">
        <v>128</v>
      </c>
      <c r="C27" s="187"/>
      <c r="D27" s="217"/>
      <c r="E27" s="213"/>
      <c r="F27" s="209"/>
      <c r="G27" s="182"/>
      <c r="H27" s="209"/>
      <c r="I27" s="213"/>
      <c r="J27" s="209"/>
      <c r="K27" s="182"/>
      <c r="L27" s="209"/>
    </row>
    <row r="28" spans="2:24" x14ac:dyDescent="0.15">
      <c r="B28" s="218">
        <v>41766</v>
      </c>
      <c r="C28" s="219"/>
      <c r="D28" s="220">
        <v>41771</v>
      </c>
      <c r="E28" s="690">
        <v>918</v>
      </c>
      <c r="F28" s="691">
        <v>1112.076</v>
      </c>
      <c r="G28" s="692">
        <v>1071.6987644479875</v>
      </c>
      <c r="H28" s="259">
        <v>1910.3</v>
      </c>
      <c r="I28" s="690">
        <v>1350</v>
      </c>
      <c r="J28" s="691">
        <v>1587.6</v>
      </c>
      <c r="K28" s="692">
        <v>1539.3545070217212</v>
      </c>
      <c r="L28" s="259">
        <v>6594</v>
      </c>
    </row>
    <row r="29" spans="2:24" x14ac:dyDescent="0.15">
      <c r="B29" s="218" t="s">
        <v>129</v>
      </c>
      <c r="C29" s="219"/>
      <c r="D29" s="220"/>
      <c r="E29" s="213"/>
      <c r="F29" s="209"/>
      <c r="G29" s="182"/>
      <c r="H29" s="209"/>
      <c r="I29" s="213"/>
      <c r="J29" s="209"/>
      <c r="K29" s="182"/>
      <c r="L29" s="209"/>
    </row>
    <row r="30" spans="2:24" x14ac:dyDescent="0.15">
      <c r="B30" s="218">
        <v>41772</v>
      </c>
      <c r="C30" s="219"/>
      <c r="D30" s="220">
        <v>41778</v>
      </c>
      <c r="E30" s="690">
        <v>918</v>
      </c>
      <c r="F30" s="691">
        <v>1080</v>
      </c>
      <c r="G30" s="692">
        <v>1051.3682492581602</v>
      </c>
      <c r="H30" s="259">
        <v>2180.5</v>
      </c>
      <c r="I30" s="690">
        <v>1404</v>
      </c>
      <c r="J30" s="691">
        <v>1576.8</v>
      </c>
      <c r="K30" s="692">
        <v>1495.8323063116966</v>
      </c>
      <c r="L30" s="259">
        <v>14966.7</v>
      </c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</row>
    <row r="31" spans="2:24" x14ac:dyDescent="0.15">
      <c r="B31" s="218" t="s">
        <v>130</v>
      </c>
      <c r="C31" s="219"/>
      <c r="D31" s="220"/>
      <c r="E31" s="223"/>
      <c r="F31" s="224"/>
      <c r="G31" s="225"/>
      <c r="H31" s="224"/>
      <c r="I31" s="223"/>
      <c r="J31" s="224"/>
      <c r="K31" s="225"/>
      <c r="L31" s="224"/>
    </row>
    <row r="32" spans="2:24" x14ac:dyDescent="0.15">
      <c r="B32" s="218">
        <v>41779</v>
      </c>
      <c r="C32" s="219"/>
      <c r="D32" s="220">
        <v>41785</v>
      </c>
      <c r="E32" s="223">
        <v>950.4</v>
      </c>
      <c r="F32" s="224">
        <v>1080</v>
      </c>
      <c r="G32" s="225">
        <v>1064.3065666041271</v>
      </c>
      <c r="H32" s="222">
        <v>1942.7</v>
      </c>
      <c r="I32" s="223">
        <v>1458</v>
      </c>
      <c r="J32" s="224">
        <v>1576.8</v>
      </c>
      <c r="K32" s="225">
        <v>1505.3485639114231</v>
      </c>
      <c r="L32" s="222">
        <v>9684.7999999999993</v>
      </c>
    </row>
    <row r="33" spans="2:12" x14ac:dyDescent="0.15">
      <c r="B33" s="218" t="s">
        <v>131</v>
      </c>
      <c r="C33" s="219"/>
      <c r="D33" s="220"/>
      <c r="E33" s="223"/>
      <c r="F33" s="224"/>
      <c r="G33" s="225"/>
      <c r="H33" s="224"/>
      <c r="I33" s="223"/>
      <c r="J33" s="224"/>
      <c r="K33" s="225"/>
      <c r="L33" s="224"/>
    </row>
    <row r="34" spans="2:12" ht="12" customHeight="1" x14ac:dyDescent="0.15">
      <c r="B34" s="218">
        <v>41786</v>
      </c>
      <c r="C34" s="219"/>
      <c r="D34" s="220">
        <v>41792</v>
      </c>
      <c r="E34" s="223">
        <v>918</v>
      </c>
      <c r="F34" s="224">
        <v>1188</v>
      </c>
      <c r="G34" s="225">
        <v>1082.3835990888376</v>
      </c>
      <c r="H34" s="222">
        <v>1873.5</v>
      </c>
      <c r="I34" s="223">
        <v>1458</v>
      </c>
      <c r="J34" s="224">
        <v>1620</v>
      </c>
      <c r="K34" s="225">
        <v>1528.0229508196719</v>
      </c>
      <c r="L34" s="222">
        <v>10499.4</v>
      </c>
    </row>
    <row r="35" spans="2:12" ht="12" customHeight="1" x14ac:dyDescent="0.15">
      <c r="B35" s="218" t="s">
        <v>132</v>
      </c>
      <c r="C35" s="219"/>
      <c r="D35" s="220"/>
      <c r="E35" s="223"/>
      <c r="F35" s="224"/>
      <c r="G35" s="225"/>
      <c r="H35" s="224"/>
      <c r="I35" s="223"/>
      <c r="J35" s="224"/>
      <c r="K35" s="225"/>
      <c r="L35" s="224"/>
    </row>
    <row r="36" spans="2:12" ht="12" customHeight="1" x14ac:dyDescent="0.15">
      <c r="B36" s="230"/>
      <c r="C36" s="231"/>
      <c r="D36" s="232"/>
      <c r="E36" s="693"/>
      <c r="F36" s="694"/>
      <c r="G36" s="695"/>
      <c r="H36" s="694"/>
      <c r="I36" s="696"/>
      <c r="J36" s="697"/>
      <c r="K36" s="698"/>
      <c r="L36" s="694"/>
    </row>
    <row r="37" spans="2:12" ht="6" customHeight="1" x14ac:dyDescent="0.15">
      <c r="B37" s="194"/>
      <c r="C37" s="187"/>
      <c r="D37" s="187"/>
      <c r="E37" s="182"/>
      <c r="F37" s="182"/>
      <c r="G37" s="182"/>
      <c r="H37" s="182"/>
      <c r="I37" s="182"/>
      <c r="J37" s="182"/>
      <c r="K37" s="182"/>
      <c r="L37" s="182"/>
    </row>
    <row r="38" spans="2:12" ht="12.75" customHeight="1" x14ac:dyDescent="0.15">
      <c r="B38" s="186"/>
    </row>
    <row r="39" spans="2:12" ht="12.75" customHeight="1" x14ac:dyDescent="0.15">
      <c r="B39" s="234"/>
      <c r="L39" s="182"/>
    </row>
    <row r="40" spans="2:12" x14ac:dyDescent="0.15">
      <c r="B40" s="234"/>
      <c r="L40" s="182"/>
    </row>
    <row r="41" spans="2:12" x14ac:dyDescent="0.15">
      <c r="B41" s="234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4"/>
  <sheetViews>
    <sheetView zoomScaleNormal="100" workbookViewId="0"/>
  </sheetViews>
  <sheetFormatPr defaultColWidth="7.5" defaultRowHeight="12" x14ac:dyDescent="0.15"/>
  <cols>
    <col min="1" max="1" width="1" style="185" customWidth="1"/>
    <col min="2" max="2" width="5.25" style="185" customWidth="1"/>
    <col min="3" max="3" width="2.5" style="185" customWidth="1"/>
    <col min="4" max="4" width="5.375" style="185" customWidth="1"/>
    <col min="5" max="5" width="5.5" style="185" customWidth="1"/>
    <col min="6" max="7" width="5.875" style="185" customWidth="1"/>
    <col min="8" max="8" width="8.125" style="185" customWidth="1"/>
    <col min="9" max="9" width="5.75" style="185" customWidth="1"/>
    <col min="10" max="11" width="5.875" style="185" customWidth="1"/>
    <col min="12" max="12" width="8.125" style="185" customWidth="1"/>
    <col min="13" max="13" width="5.5" style="185" customWidth="1"/>
    <col min="14" max="15" width="5.875" style="185" customWidth="1"/>
    <col min="16" max="16" width="8.125" style="185" customWidth="1"/>
    <col min="17" max="17" width="5.375" style="185" customWidth="1"/>
    <col min="18" max="19" width="5.875" style="185" customWidth="1"/>
    <col min="20" max="20" width="8.125" style="185" customWidth="1"/>
    <col min="21" max="21" width="5.5" style="185" customWidth="1"/>
    <col min="22" max="23" width="5.875" style="185" customWidth="1"/>
    <col min="24" max="24" width="8.125" style="185" customWidth="1"/>
    <col min="25" max="27" width="7.5" style="182"/>
    <col min="28" max="16384" width="7.5" style="185"/>
  </cols>
  <sheetData>
    <row r="3" spans="2:31" x14ac:dyDescent="0.15">
      <c r="B3" s="185" t="s">
        <v>460</v>
      </c>
    </row>
    <row r="4" spans="2:31" x14ac:dyDescent="0.15">
      <c r="X4" s="186" t="s">
        <v>89</v>
      </c>
    </row>
    <row r="5" spans="2:31" ht="6" customHeight="1" x14ac:dyDescent="0.15"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2:31" ht="13.5" x14ac:dyDescent="0.15">
      <c r="B6" s="189"/>
      <c r="C6" s="190" t="s">
        <v>90</v>
      </c>
      <c r="D6" s="191"/>
      <c r="E6" s="214" t="s">
        <v>123</v>
      </c>
      <c r="F6" s="215"/>
      <c r="G6" s="215"/>
      <c r="H6" s="216"/>
      <c r="I6" s="214" t="s">
        <v>124</v>
      </c>
      <c r="J6" s="215"/>
      <c r="K6" s="215"/>
      <c r="L6" s="216"/>
      <c r="M6" s="214" t="s">
        <v>125</v>
      </c>
      <c r="N6" s="215"/>
      <c r="O6" s="215"/>
      <c r="P6" s="216"/>
      <c r="Q6" s="214" t="s">
        <v>127</v>
      </c>
      <c r="R6" s="215"/>
      <c r="S6" s="215"/>
      <c r="T6" s="216"/>
      <c r="U6" s="235" t="s">
        <v>135</v>
      </c>
      <c r="V6" s="236"/>
      <c r="W6" s="236"/>
      <c r="X6" s="237"/>
      <c r="AA6" s="183"/>
      <c r="AB6" s="183"/>
      <c r="AC6" s="183"/>
      <c r="AD6" s="183"/>
      <c r="AE6" s="183"/>
    </row>
    <row r="7" spans="2:31" ht="13.5" x14ac:dyDescent="0.15">
      <c r="B7" s="193" t="s">
        <v>96</v>
      </c>
      <c r="C7" s="194"/>
      <c r="D7" s="195"/>
      <c r="E7" s="198" t="s">
        <v>97</v>
      </c>
      <c r="F7" s="197" t="s">
        <v>98</v>
      </c>
      <c r="G7" s="199" t="s">
        <v>99</v>
      </c>
      <c r="H7" s="197" t="s">
        <v>100</v>
      </c>
      <c r="I7" s="198" t="s">
        <v>97</v>
      </c>
      <c r="J7" s="197" t="s">
        <v>98</v>
      </c>
      <c r="K7" s="199" t="s">
        <v>99</v>
      </c>
      <c r="L7" s="197" t="s">
        <v>100</v>
      </c>
      <c r="M7" s="198" t="s">
        <v>97</v>
      </c>
      <c r="N7" s="197" t="s">
        <v>98</v>
      </c>
      <c r="O7" s="198" t="s">
        <v>99</v>
      </c>
      <c r="P7" s="197" t="s">
        <v>100</v>
      </c>
      <c r="Q7" s="198" t="s">
        <v>97</v>
      </c>
      <c r="R7" s="197" t="s">
        <v>98</v>
      </c>
      <c r="S7" s="199" t="s">
        <v>99</v>
      </c>
      <c r="T7" s="197" t="s">
        <v>100</v>
      </c>
      <c r="U7" s="198" t="s">
        <v>97</v>
      </c>
      <c r="V7" s="197" t="s">
        <v>98</v>
      </c>
      <c r="W7" s="199" t="s">
        <v>99</v>
      </c>
      <c r="X7" s="197" t="s">
        <v>100</v>
      </c>
      <c r="AA7" s="183"/>
      <c r="AB7" s="183"/>
      <c r="AC7" s="183"/>
      <c r="AD7" s="183"/>
      <c r="AE7" s="183"/>
    </row>
    <row r="8" spans="2:31" ht="13.5" x14ac:dyDescent="0.15">
      <c r="B8" s="201"/>
      <c r="C8" s="188"/>
      <c r="D8" s="188"/>
      <c r="E8" s="202"/>
      <c r="F8" s="203"/>
      <c r="G8" s="204" t="s">
        <v>101</v>
      </c>
      <c r="H8" s="203"/>
      <c r="I8" s="202"/>
      <c r="J8" s="203"/>
      <c r="K8" s="204" t="s">
        <v>101</v>
      </c>
      <c r="L8" s="203"/>
      <c r="M8" s="202"/>
      <c r="N8" s="203"/>
      <c r="O8" s="202" t="s">
        <v>101</v>
      </c>
      <c r="P8" s="203"/>
      <c r="Q8" s="202"/>
      <c r="R8" s="203"/>
      <c r="S8" s="204" t="s">
        <v>101</v>
      </c>
      <c r="T8" s="203"/>
      <c r="U8" s="202"/>
      <c r="V8" s="203"/>
      <c r="W8" s="204" t="s">
        <v>101</v>
      </c>
      <c r="X8" s="203"/>
      <c r="AA8" s="183"/>
      <c r="AB8" s="183"/>
      <c r="AC8" s="183"/>
      <c r="AD8" s="183"/>
      <c r="AE8" s="183"/>
    </row>
    <row r="9" spans="2:31" ht="14.1" customHeight="1" x14ac:dyDescent="0.15">
      <c r="B9" s="189" t="s">
        <v>160</v>
      </c>
      <c r="C9" s="199">
        <v>23</v>
      </c>
      <c r="D9" s="207" t="s">
        <v>161</v>
      </c>
      <c r="E9" s="321">
        <v>1785</v>
      </c>
      <c r="F9" s="321">
        <v>2782.5</v>
      </c>
      <c r="G9" s="331">
        <v>2272.6183664688806</v>
      </c>
      <c r="H9" s="321">
        <v>112938.6</v>
      </c>
      <c r="I9" s="321">
        <v>1575</v>
      </c>
      <c r="J9" s="321">
        <v>2100</v>
      </c>
      <c r="K9" s="321">
        <v>1790.0319262105306</v>
      </c>
      <c r="L9" s="321">
        <v>82107.100000000006</v>
      </c>
      <c r="M9" s="321">
        <v>1260</v>
      </c>
      <c r="N9" s="321">
        <v>1659</v>
      </c>
      <c r="O9" s="321">
        <v>1385.6232097838333</v>
      </c>
      <c r="P9" s="321">
        <v>47042.000000000007</v>
      </c>
      <c r="Q9" s="321">
        <v>3990</v>
      </c>
      <c r="R9" s="321">
        <v>5460</v>
      </c>
      <c r="S9" s="321">
        <v>4794.4439599691068</v>
      </c>
      <c r="T9" s="321">
        <v>21955.4</v>
      </c>
      <c r="U9" s="321">
        <v>3045</v>
      </c>
      <c r="V9" s="321">
        <v>4410</v>
      </c>
      <c r="W9" s="321">
        <v>3857.8783887304758</v>
      </c>
      <c r="X9" s="331">
        <v>57465.8</v>
      </c>
      <c r="AA9" s="183"/>
      <c r="AB9" s="183"/>
      <c r="AC9" s="183"/>
      <c r="AD9" s="183"/>
      <c r="AE9" s="183"/>
    </row>
    <row r="10" spans="2:31" ht="14.1" customHeight="1" x14ac:dyDescent="0.15">
      <c r="B10" s="213"/>
      <c r="C10" s="192">
        <v>24</v>
      </c>
      <c r="D10" s="210"/>
      <c r="E10" s="164">
        <v>1785</v>
      </c>
      <c r="F10" s="164">
        <v>2730</v>
      </c>
      <c r="G10" s="164">
        <v>2081.4378366759433</v>
      </c>
      <c r="H10" s="164">
        <v>205017.2</v>
      </c>
      <c r="I10" s="164">
        <v>1470</v>
      </c>
      <c r="J10" s="164">
        <v>2100</v>
      </c>
      <c r="K10" s="164">
        <v>1621.7581201728219</v>
      </c>
      <c r="L10" s="164">
        <v>112180</v>
      </c>
      <c r="M10" s="164">
        <v>1155</v>
      </c>
      <c r="N10" s="164">
        <v>1627.5</v>
      </c>
      <c r="O10" s="164">
        <v>1330.027957603847</v>
      </c>
      <c r="P10" s="164">
        <v>84257.8</v>
      </c>
      <c r="Q10" s="164">
        <v>3675</v>
      </c>
      <c r="R10" s="164">
        <v>5775</v>
      </c>
      <c r="S10" s="164">
        <v>4675.274714670456</v>
      </c>
      <c r="T10" s="164">
        <v>29570.299999999996</v>
      </c>
      <c r="U10" s="164">
        <v>3150</v>
      </c>
      <c r="V10" s="164">
        <v>4515</v>
      </c>
      <c r="W10" s="164">
        <v>3554.5701010739867</v>
      </c>
      <c r="X10" s="165">
        <v>66524.5</v>
      </c>
      <c r="AA10" s="183"/>
      <c r="AB10" s="183"/>
      <c r="AC10" s="183"/>
      <c r="AD10" s="183"/>
      <c r="AE10" s="183"/>
    </row>
    <row r="11" spans="2:31" ht="14.1" customHeight="1" x14ac:dyDescent="0.15">
      <c r="B11" s="201"/>
      <c r="C11" s="204">
        <v>25</v>
      </c>
      <c r="D11" s="212"/>
      <c r="E11" s="211">
        <v>2100</v>
      </c>
      <c r="F11" s="211">
        <v>2940</v>
      </c>
      <c r="G11" s="211">
        <v>2395.5998448750865</v>
      </c>
      <c r="H11" s="211">
        <v>224717.59999999995</v>
      </c>
      <c r="I11" s="211">
        <v>1575</v>
      </c>
      <c r="J11" s="211">
        <v>2310</v>
      </c>
      <c r="K11" s="211">
        <v>1874.9625580893742</v>
      </c>
      <c r="L11" s="211">
        <v>101757.29999999999</v>
      </c>
      <c r="M11" s="211">
        <v>1155</v>
      </c>
      <c r="N11" s="211">
        <v>1700.0550000000001</v>
      </c>
      <c r="O11" s="211">
        <v>1416.6988694929344</v>
      </c>
      <c r="P11" s="211">
        <v>66833.800000000017</v>
      </c>
      <c r="Q11" s="211">
        <v>4935</v>
      </c>
      <c r="R11" s="211">
        <v>6090</v>
      </c>
      <c r="S11" s="211">
        <v>5463.2913526669217</v>
      </c>
      <c r="T11" s="211">
        <v>30988.400000000001</v>
      </c>
      <c r="U11" s="211">
        <v>3570</v>
      </c>
      <c r="V11" s="211">
        <v>4515</v>
      </c>
      <c r="W11" s="211">
        <v>4024.1501613096739</v>
      </c>
      <c r="X11" s="212">
        <v>46999.899999999994</v>
      </c>
      <c r="AB11" s="182"/>
      <c r="AC11" s="182"/>
      <c r="AD11" s="182"/>
      <c r="AE11" s="182"/>
    </row>
    <row r="12" spans="2:31" ht="14.1" customHeight="1" x14ac:dyDescent="0.15">
      <c r="B12" s="159"/>
      <c r="C12" s="144">
        <v>5</v>
      </c>
      <c r="D12" s="160"/>
      <c r="E12" s="209">
        <v>2100</v>
      </c>
      <c r="F12" s="209">
        <v>2520</v>
      </c>
      <c r="G12" s="209">
        <v>2294.3119590155388</v>
      </c>
      <c r="H12" s="209">
        <v>20114</v>
      </c>
      <c r="I12" s="209">
        <v>1732.5</v>
      </c>
      <c r="J12" s="209">
        <v>2000.04</v>
      </c>
      <c r="K12" s="209">
        <v>1863.2243900365552</v>
      </c>
      <c r="L12" s="209">
        <v>7897.2</v>
      </c>
      <c r="M12" s="209">
        <v>1365</v>
      </c>
      <c r="N12" s="209">
        <v>1599.99</v>
      </c>
      <c r="O12" s="209">
        <v>1461.8969429561928</v>
      </c>
      <c r="P12" s="209">
        <v>6124.7</v>
      </c>
      <c r="Q12" s="209">
        <v>5145</v>
      </c>
      <c r="R12" s="209">
        <v>5775</v>
      </c>
      <c r="S12" s="209">
        <v>5411.0820056232424</v>
      </c>
      <c r="T12" s="209">
        <v>3034.6000000000004</v>
      </c>
      <c r="U12" s="209">
        <v>3675</v>
      </c>
      <c r="V12" s="209">
        <v>4200</v>
      </c>
      <c r="W12" s="209">
        <v>3868.00177579911</v>
      </c>
      <c r="X12" s="210">
        <v>4586.2999999999993</v>
      </c>
    </row>
    <row r="13" spans="2:31" ht="14.1" customHeight="1" x14ac:dyDescent="0.15">
      <c r="B13" s="159"/>
      <c r="C13" s="144">
        <v>6</v>
      </c>
      <c r="D13" s="160"/>
      <c r="E13" s="209">
        <v>2200.0650000000005</v>
      </c>
      <c r="F13" s="209">
        <v>2572.5</v>
      </c>
      <c r="G13" s="209">
        <v>2375.1819160555469</v>
      </c>
      <c r="H13" s="209">
        <v>15981.2</v>
      </c>
      <c r="I13" s="209">
        <v>1680</v>
      </c>
      <c r="J13" s="209">
        <v>2089.5</v>
      </c>
      <c r="K13" s="209">
        <v>1861.1185002904044</v>
      </c>
      <c r="L13" s="209">
        <v>6470</v>
      </c>
      <c r="M13" s="209">
        <v>1365</v>
      </c>
      <c r="N13" s="209">
        <v>1700.0550000000001</v>
      </c>
      <c r="O13" s="209">
        <v>1461.5067057837387</v>
      </c>
      <c r="P13" s="209">
        <v>4960.2999999999993</v>
      </c>
      <c r="Q13" s="209">
        <v>5145</v>
      </c>
      <c r="R13" s="209">
        <v>5775</v>
      </c>
      <c r="S13" s="209">
        <v>5393.3086145648313</v>
      </c>
      <c r="T13" s="209">
        <v>2108.8999999999996</v>
      </c>
      <c r="U13" s="209">
        <v>3727.5</v>
      </c>
      <c r="V13" s="209">
        <v>4200</v>
      </c>
      <c r="W13" s="209">
        <v>3920.1386223862241</v>
      </c>
      <c r="X13" s="210">
        <v>3203.7</v>
      </c>
    </row>
    <row r="14" spans="2:31" ht="14.1" customHeight="1" x14ac:dyDescent="0.15">
      <c r="B14" s="159"/>
      <c r="C14" s="144">
        <v>7</v>
      </c>
      <c r="D14" s="160"/>
      <c r="E14" s="209">
        <v>2226</v>
      </c>
      <c r="F14" s="209">
        <v>2572.5</v>
      </c>
      <c r="G14" s="209">
        <v>2429.5112556278136</v>
      </c>
      <c r="H14" s="209">
        <v>15417.200000000003</v>
      </c>
      <c r="I14" s="209">
        <v>1732.5</v>
      </c>
      <c r="J14" s="209">
        <v>2079</v>
      </c>
      <c r="K14" s="209">
        <v>1889.1872363636364</v>
      </c>
      <c r="L14" s="209">
        <v>8477.8000000000011</v>
      </c>
      <c r="M14" s="209">
        <v>1365</v>
      </c>
      <c r="N14" s="209">
        <v>1700.0550000000001</v>
      </c>
      <c r="O14" s="209">
        <v>1479.9938395194827</v>
      </c>
      <c r="P14" s="209">
        <v>5493.7000000000007</v>
      </c>
      <c r="Q14" s="209">
        <v>5145</v>
      </c>
      <c r="R14" s="209">
        <v>5775</v>
      </c>
      <c r="S14" s="209">
        <v>5386.9831904262537</v>
      </c>
      <c r="T14" s="210">
        <v>2901.5</v>
      </c>
      <c r="U14" s="209">
        <v>3727.5</v>
      </c>
      <c r="V14" s="209">
        <v>4305</v>
      </c>
      <c r="W14" s="209">
        <v>3960.5990420800545</v>
      </c>
      <c r="X14" s="210">
        <v>3179.1000000000004</v>
      </c>
    </row>
    <row r="15" spans="2:31" ht="14.1" customHeight="1" x14ac:dyDescent="0.15">
      <c r="B15" s="159"/>
      <c r="C15" s="144">
        <v>8</v>
      </c>
      <c r="D15" s="160"/>
      <c r="E15" s="209">
        <v>2205</v>
      </c>
      <c r="F15" s="209">
        <v>2520</v>
      </c>
      <c r="G15" s="209">
        <v>2372.1879742858532</v>
      </c>
      <c r="H15" s="209">
        <v>20956.2</v>
      </c>
      <c r="I15" s="209">
        <v>1714.23</v>
      </c>
      <c r="J15" s="209">
        <v>1995</v>
      </c>
      <c r="K15" s="209">
        <v>1861.0004420866492</v>
      </c>
      <c r="L15" s="209">
        <v>7131.3</v>
      </c>
      <c r="M15" s="209">
        <v>1399.9649999999999</v>
      </c>
      <c r="N15" s="209">
        <v>1627.5</v>
      </c>
      <c r="O15" s="209">
        <v>1502.9845220854454</v>
      </c>
      <c r="P15" s="209">
        <v>5465.4</v>
      </c>
      <c r="Q15" s="209">
        <v>5250</v>
      </c>
      <c r="R15" s="209">
        <v>5565</v>
      </c>
      <c r="S15" s="209">
        <v>5348.677805894612</v>
      </c>
      <c r="T15" s="209">
        <v>2179.3000000000002</v>
      </c>
      <c r="U15" s="209">
        <v>3800.0550000000003</v>
      </c>
      <c r="V15" s="209">
        <v>4147.5</v>
      </c>
      <c r="W15" s="209">
        <v>3981.7301587301586</v>
      </c>
      <c r="X15" s="209">
        <v>3882.6000000000004</v>
      </c>
    </row>
    <row r="16" spans="2:31" ht="14.1" customHeight="1" x14ac:dyDescent="0.15">
      <c r="B16" s="159"/>
      <c r="C16" s="144">
        <v>9</v>
      </c>
      <c r="D16" s="160"/>
      <c r="E16" s="209">
        <v>2205</v>
      </c>
      <c r="F16" s="209">
        <v>2520</v>
      </c>
      <c r="G16" s="209">
        <v>2374.8817390562344</v>
      </c>
      <c r="H16" s="209">
        <v>19689.899999999998</v>
      </c>
      <c r="I16" s="209">
        <v>1680</v>
      </c>
      <c r="J16" s="209">
        <v>1995</v>
      </c>
      <c r="K16" s="209">
        <v>1847.3778463241174</v>
      </c>
      <c r="L16" s="209">
        <v>8900.2000000000007</v>
      </c>
      <c r="M16" s="209">
        <v>1399.9649999999999</v>
      </c>
      <c r="N16" s="209">
        <v>1627.5</v>
      </c>
      <c r="O16" s="209">
        <v>1502.5270402186648</v>
      </c>
      <c r="P16" s="209">
        <v>4670.2</v>
      </c>
      <c r="Q16" s="209">
        <v>5250</v>
      </c>
      <c r="R16" s="209">
        <v>5565</v>
      </c>
      <c r="S16" s="209">
        <v>5383.7539919466808</v>
      </c>
      <c r="T16" s="209">
        <v>2918.1000000000004</v>
      </c>
      <c r="U16" s="209">
        <v>3885</v>
      </c>
      <c r="V16" s="209">
        <v>4200</v>
      </c>
      <c r="W16" s="209">
        <v>4049.5067049808436</v>
      </c>
      <c r="X16" s="210">
        <v>3308.5</v>
      </c>
    </row>
    <row r="17" spans="2:24" ht="14.1" customHeight="1" x14ac:dyDescent="0.15">
      <c r="B17" s="159"/>
      <c r="C17" s="144">
        <v>10</v>
      </c>
      <c r="D17" s="160"/>
      <c r="E17" s="209">
        <v>2310</v>
      </c>
      <c r="F17" s="209">
        <v>2625</v>
      </c>
      <c r="G17" s="209">
        <v>2433.7166823327466</v>
      </c>
      <c r="H17" s="209">
        <v>17669.2</v>
      </c>
      <c r="I17" s="209">
        <v>1785</v>
      </c>
      <c r="J17" s="209">
        <v>1995</v>
      </c>
      <c r="K17" s="209">
        <v>1900.5914865029924</v>
      </c>
      <c r="L17" s="209">
        <v>6497</v>
      </c>
      <c r="M17" s="209">
        <v>1365</v>
      </c>
      <c r="N17" s="209">
        <v>1575</v>
      </c>
      <c r="O17" s="209">
        <v>1452.8549356223177</v>
      </c>
      <c r="P17" s="209">
        <v>4214.5</v>
      </c>
      <c r="Q17" s="209">
        <v>5250</v>
      </c>
      <c r="R17" s="209">
        <v>5775</v>
      </c>
      <c r="S17" s="209">
        <v>5400.9115090043479</v>
      </c>
      <c r="T17" s="209">
        <v>2412</v>
      </c>
      <c r="U17" s="209">
        <v>3900.0150000000003</v>
      </c>
      <c r="V17" s="209">
        <v>4305</v>
      </c>
      <c r="W17" s="209">
        <v>4048.8538183071882</v>
      </c>
      <c r="X17" s="210">
        <v>4661.8999999999996</v>
      </c>
    </row>
    <row r="18" spans="2:24" ht="14.1" customHeight="1" x14ac:dyDescent="0.15">
      <c r="B18" s="159"/>
      <c r="C18" s="144">
        <v>11</v>
      </c>
      <c r="D18" s="160"/>
      <c r="E18" s="209">
        <v>2415</v>
      </c>
      <c r="F18" s="209">
        <v>2835</v>
      </c>
      <c r="G18" s="209">
        <v>2611.0947801865086</v>
      </c>
      <c r="H18" s="209">
        <v>19718.699999999997</v>
      </c>
      <c r="I18" s="209">
        <v>1890</v>
      </c>
      <c r="J18" s="209">
        <v>2152.5</v>
      </c>
      <c r="K18" s="209">
        <v>1979.2194630872484</v>
      </c>
      <c r="L18" s="209">
        <v>6883.9</v>
      </c>
      <c r="M18" s="209">
        <v>1312.5</v>
      </c>
      <c r="N18" s="209">
        <v>1575</v>
      </c>
      <c r="O18" s="209">
        <v>1395.3866713557236</v>
      </c>
      <c r="P18" s="209">
        <v>5292.6</v>
      </c>
      <c r="Q18" s="209">
        <v>5250</v>
      </c>
      <c r="R18" s="209">
        <v>6090</v>
      </c>
      <c r="S18" s="209">
        <v>5490.8968295490231</v>
      </c>
      <c r="T18" s="209">
        <v>2229.6</v>
      </c>
      <c r="U18" s="209">
        <v>3885</v>
      </c>
      <c r="V18" s="209">
        <v>4515</v>
      </c>
      <c r="W18" s="209">
        <v>4154.918841502229</v>
      </c>
      <c r="X18" s="210">
        <v>4440.5</v>
      </c>
    </row>
    <row r="19" spans="2:24" ht="14.1" customHeight="1" x14ac:dyDescent="0.15">
      <c r="B19" s="159"/>
      <c r="C19" s="144">
        <v>12</v>
      </c>
      <c r="D19" s="160"/>
      <c r="E19" s="209">
        <v>2677.5</v>
      </c>
      <c r="F19" s="209">
        <v>2940</v>
      </c>
      <c r="G19" s="209">
        <v>2797.4994726433752</v>
      </c>
      <c r="H19" s="209">
        <v>23822.500000000004</v>
      </c>
      <c r="I19" s="209">
        <v>1995</v>
      </c>
      <c r="J19" s="209">
        <v>2310</v>
      </c>
      <c r="K19" s="209">
        <v>2110.4183629615163</v>
      </c>
      <c r="L19" s="209">
        <v>10450.299999999999</v>
      </c>
      <c r="M19" s="209">
        <v>1312.5</v>
      </c>
      <c r="N19" s="209">
        <v>1575</v>
      </c>
      <c r="O19" s="209">
        <v>1445.7130338965264</v>
      </c>
      <c r="P19" s="209">
        <v>5801.1</v>
      </c>
      <c r="Q19" s="209">
        <v>5460</v>
      </c>
      <c r="R19" s="209">
        <v>6090</v>
      </c>
      <c r="S19" s="209">
        <v>5836.8754736044457</v>
      </c>
      <c r="T19" s="209">
        <v>3130</v>
      </c>
      <c r="U19" s="209">
        <v>4200</v>
      </c>
      <c r="V19" s="209">
        <v>4515</v>
      </c>
      <c r="W19" s="209">
        <v>4357.6456542157348</v>
      </c>
      <c r="X19" s="210">
        <v>4371.2</v>
      </c>
    </row>
    <row r="20" spans="2:24" ht="14.1" customHeight="1" x14ac:dyDescent="0.15">
      <c r="B20" s="159" t="s">
        <v>156</v>
      </c>
      <c r="C20" s="144">
        <v>1</v>
      </c>
      <c r="D20" s="160"/>
      <c r="E20" s="209">
        <v>2373</v>
      </c>
      <c r="F20" s="209">
        <v>2856</v>
      </c>
      <c r="G20" s="209">
        <v>2584.8002998001334</v>
      </c>
      <c r="H20" s="209">
        <v>21267.999999999996</v>
      </c>
      <c r="I20" s="209">
        <v>1890</v>
      </c>
      <c r="J20" s="209">
        <v>2310</v>
      </c>
      <c r="K20" s="209">
        <v>2060.6736089930723</v>
      </c>
      <c r="L20" s="209">
        <v>9435</v>
      </c>
      <c r="M20" s="209">
        <v>1260</v>
      </c>
      <c r="N20" s="209">
        <v>1575</v>
      </c>
      <c r="O20" s="209">
        <v>1354.3190576601471</v>
      </c>
      <c r="P20" s="209">
        <v>5011.5</v>
      </c>
      <c r="Q20" s="209">
        <v>5040</v>
      </c>
      <c r="R20" s="209">
        <v>6090</v>
      </c>
      <c r="S20" s="209">
        <v>5642.1936943620185</v>
      </c>
      <c r="T20" s="209">
        <v>2381.1999999999998</v>
      </c>
      <c r="U20" s="209">
        <v>3990</v>
      </c>
      <c r="V20" s="209">
        <v>4515</v>
      </c>
      <c r="W20" s="209">
        <v>4180.8680255495028</v>
      </c>
      <c r="X20" s="210">
        <v>3938.5</v>
      </c>
    </row>
    <row r="21" spans="2:24" ht="14.1" customHeight="1" x14ac:dyDescent="0.15">
      <c r="B21" s="159"/>
      <c r="C21" s="144">
        <v>2</v>
      </c>
      <c r="D21" s="160"/>
      <c r="E21" s="209">
        <v>2205</v>
      </c>
      <c r="F21" s="209">
        <v>2572.5</v>
      </c>
      <c r="G21" s="210">
        <v>2398.019194337935</v>
      </c>
      <c r="H21" s="209">
        <v>12562.6</v>
      </c>
      <c r="I21" s="209">
        <v>1732.5</v>
      </c>
      <c r="J21" s="209">
        <v>2205</v>
      </c>
      <c r="K21" s="209">
        <v>1959.1751914325423</v>
      </c>
      <c r="L21" s="209">
        <v>5333.7</v>
      </c>
      <c r="M21" s="209">
        <v>1260</v>
      </c>
      <c r="N21" s="209">
        <v>1543.5</v>
      </c>
      <c r="O21" s="209">
        <v>1352.8767279644896</v>
      </c>
      <c r="P21" s="209">
        <v>3471.7999999999997</v>
      </c>
      <c r="Q21" s="209">
        <v>5040</v>
      </c>
      <c r="R21" s="209">
        <v>5775</v>
      </c>
      <c r="S21" s="209">
        <v>5404.0695963412218</v>
      </c>
      <c r="T21" s="209">
        <v>1693.6999999999998</v>
      </c>
      <c r="U21" s="209">
        <v>3885</v>
      </c>
      <c r="V21" s="209">
        <v>4252.5</v>
      </c>
      <c r="W21" s="209">
        <v>4049.6692926399301</v>
      </c>
      <c r="X21" s="210">
        <v>2243.1</v>
      </c>
    </row>
    <row r="22" spans="2:24" ht="14.1" customHeight="1" x14ac:dyDescent="0.15">
      <c r="B22" s="159"/>
      <c r="C22" s="144">
        <v>3</v>
      </c>
      <c r="D22" s="160"/>
      <c r="E22" s="209">
        <v>2100</v>
      </c>
      <c r="F22" s="209">
        <v>2520</v>
      </c>
      <c r="G22" s="209">
        <v>2332.2306931018343</v>
      </c>
      <c r="H22" s="209">
        <v>18221.899999999998</v>
      </c>
      <c r="I22" s="209">
        <v>1732.5</v>
      </c>
      <c r="J22" s="209">
        <v>2100</v>
      </c>
      <c r="K22" s="209">
        <v>1920.7333398715245</v>
      </c>
      <c r="L22" s="209">
        <v>6120.3000000000011</v>
      </c>
      <c r="M22" s="209">
        <v>1260</v>
      </c>
      <c r="N22" s="209">
        <v>1522.5</v>
      </c>
      <c r="O22" s="209">
        <v>1366.0513526174025</v>
      </c>
      <c r="P22" s="209">
        <v>4213.2</v>
      </c>
      <c r="Q22" s="209">
        <v>5040</v>
      </c>
      <c r="R22" s="209">
        <v>5750.01</v>
      </c>
      <c r="S22" s="209">
        <v>5375.2866136120683</v>
      </c>
      <c r="T22" s="209">
        <v>2660</v>
      </c>
      <c r="U22" s="209">
        <v>3675</v>
      </c>
      <c r="V22" s="210">
        <v>4200</v>
      </c>
      <c r="W22" s="209">
        <v>3893.13754877067</v>
      </c>
      <c r="X22" s="210">
        <v>3268.7</v>
      </c>
    </row>
    <row r="23" spans="2:24" ht="14.1" customHeight="1" x14ac:dyDescent="0.15">
      <c r="B23" s="159"/>
      <c r="C23" s="144">
        <v>4</v>
      </c>
      <c r="D23" s="160"/>
      <c r="E23" s="209">
        <v>2160</v>
      </c>
      <c r="F23" s="209">
        <v>2484</v>
      </c>
      <c r="G23" s="209">
        <v>2347.2555615675969</v>
      </c>
      <c r="H23" s="209">
        <v>23034.6</v>
      </c>
      <c r="I23" s="209">
        <v>1782</v>
      </c>
      <c r="J23" s="209">
        <v>2160</v>
      </c>
      <c r="K23" s="209">
        <v>1943.3234224876653</v>
      </c>
      <c r="L23" s="209">
        <v>7617.1</v>
      </c>
      <c r="M23" s="209">
        <v>1328.4</v>
      </c>
      <c r="N23" s="209">
        <v>1706.4</v>
      </c>
      <c r="O23" s="209">
        <v>1509.6321970045026</v>
      </c>
      <c r="P23" s="209">
        <v>4998.7</v>
      </c>
      <c r="Q23" s="209">
        <v>5184</v>
      </c>
      <c r="R23" s="209">
        <v>5832</v>
      </c>
      <c r="S23" s="209">
        <v>5542.8157894736842</v>
      </c>
      <c r="T23" s="209">
        <v>2477.7000000000003</v>
      </c>
      <c r="U23" s="209">
        <v>3780</v>
      </c>
      <c r="V23" s="209">
        <v>4320</v>
      </c>
      <c r="W23" s="209">
        <v>4023.9185057917189</v>
      </c>
      <c r="X23" s="209">
        <v>3934.3</v>
      </c>
    </row>
    <row r="24" spans="2:24" ht="14.1" customHeight="1" x14ac:dyDescent="0.15">
      <c r="B24" s="150"/>
      <c r="C24" s="154">
        <v>5</v>
      </c>
      <c r="D24" s="166"/>
      <c r="E24" s="211">
        <v>2160</v>
      </c>
      <c r="F24" s="211">
        <v>2484</v>
      </c>
      <c r="G24" s="211">
        <v>2356.7228311567164</v>
      </c>
      <c r="H24" s="211">
        <v>15412.9</v>
      </c>
      <c r="I24" s="211">
        <v>1782</v>
      </c>
      <c r="J24" s="211">
        <v>2160</v>
      </c>
      <c r="K24" s="211">
        <v>1948.6747266950294</v>
      </c>
      <c r="L24" s="211">
        <v>7211.2</v>
      </c>
      <c r="M24" s="211">
        <v>1450.0079999999998</v>
      </c>
      <c r="N24" s="211">
        <v>1728</v>
      </c>
      <c r="O24" s="211">
        <v>1561.0820613911574</v>
      </c>
      <c r="P24" s="211">
        <v>3585.1000000000004</v>
      </c>
      <c r="Q24" s="211">
        <v>5184</v>
      </c>
      <c r="R24" s="211">
        <v>5832</v>
      </c>
      <c r="S24" s="211">
        <v>5516.1755954868386</v>
      </c>
      <c r="T24" s="211">
        <v>2149.1</v>
      </c>
      <c r="U24" s="211">
        <v>3780</v>
      </c>
      <c r="V24" s="211">
        <v>4212</v>
      </c>
      <c r="W24" s="211">
        <v>4030.9846050570595</v>
      </c>
      <c r="X24" s="212">
        <v>2471.5</v>
      </c>
    </row>
    <row r="25" spans="2:24" x14ac:dyDescent="0.15">
      <c r="B25" s="196"/>
      <c r="C25" s="187"/>
      <c r="D25" s="217"/>
      <c r="E25" s="213"/>
      <c r="F25" s="209"/>
      <c r="G25" s="182"/>
      <c r="H25" s="209"/>
      <c r="I25" s="213"/>
      <c r="J25" s="209"/>
      <c r="K25" s="182"/>
      <c r="L25" s="209"/>
      <c r="M25" s="213"/>
      <c r="N25" s="209"/>
      <c r="O25" s="182"/>
      <c r="P25" s="209"/>
      <c r="Q25" s="213"/>
      <c r="R25" s="209"/>
      <c r="S25" s="182"/>
      <c r="T25" s="209"/>
      <c r="U25" s="213"/>
      <c r="V25" s="209"/>
      <c r="W25" s="182"/>
      <c r="X25" s="209"/>
    </row>
    <row r="26" spans="2:24" x14ac:dyDescent="0.15">
      <c r="B26" s="196"/>
      <c r="C26" s="187"/>
      <c r="D26" s="217"/>
      <c r="E26" s="213"/>
      <c r="F26" s="209"/>
      <c r="G26" s="182"/>
      <c r="H26" s="209"/>
      <c r="I26" s="213"/>
      <c r="J26" s="209"/>
      <c r="K26" s="182"/>
      <c r="L26" s="209"/>
      <c r="M26" s="213"/>
      <c r="N26" s="209"/>
      <c r="O26" s="182"/>
      <c r="P26" s="209"/>
      <c r="Q26" s="213"/>
      <c r="R26" s="209"/>
      <c r="S26" s="182"/>
      <c r="T26" s="209"/>
      <c r="U26" s="213"/>
      <c r="V26" s="209"/>
      <c r="W26" s="182"/>
      <c r="X26" s="209"/>
    </row>
    <row r="27" spans="2:24" x14ac:dyDescent="0.15">
      <c r="B27" s="193" t="s">
        <v>128</v>
      </c>
      <c r="C27" s="187"/>
      <c r="D27" s="217"/>
      <c r="E27" s="213"/>
      <c r="F27" s="209"/>
      <c r="G27" s="182"/>
      <c r="H27" s="209"/>
      <c r="I27" s="213"/>
      <c r="J27" s="209"/>
      <c r="K27" s="182"/>
      <c r="L27" s="209"/>
      <c r="M27" s="213"/>
      <c r="N27" s="209"/>
      <c r="O27" s="182"/>
      <c r="P27" s="209"/>
      <c r="Q27" s="213"/>
      <c r="R27" s="209"/>
      <c r="S27" s="182"/>
      <c r="T27" s="209"/>
      <c r="U27" s="213"/>
      <c r="V27" s="209"/>
      <c r="W27" s="182"/>
      <c r="X27" s="209"/>
    </row>
    <row r="28" spans="2:24" x14ac:dyDescent="0.15">
      <c r="B28" s="598">
        <v>41766</v>
      </c>
      <c r="C28" s="219"/>
      <c r="D28" s="220">
        <v>41768</v>
      </c>
      <c r="E28" s="690">
        <v>2160</v>
      </c>
      <c r="F28" s="691">
        <v>2484</v>
      </c>
      <c r="G28" s="692">
        <v>2388.2400000000007</v>
      </c>
      <c r="H28" s="209">
        <v>2348.4</v>
      </c>
      <c r="I28" s="690">
        <v>1782</v>
      </c>
      <c r="J28" s="691">
        <v>2160</v>
      </c>
      <c r="K28" s="692">
        <v>1989.3341626794258</v>
      </c>
      <c r="L28" s="209">
        <v>1416</v>
      </c>
      <c r="M28" s="690">
        <v>1450.0079999999998</v>
      </c>
      <c r="N28" s="691">
        <v>1641.6</v>
      </c>
      <c r="O28" s="692">
        <v>1518.2545454545452</v>
      </c>
      <c r="P28" s="209">
        <v>684.4</v>
      </c>
      <c r="Q28" s="690">
        <v>5184</v>
      </c>
      <c r="R28" s="691">
        <v>5832</v>
      </c>
      <c r="S28" s="692">
        <v>5563.0632124352323</v>
      </c>
      <c r="T28" s="209">
        <v>467.1</v>
      </c>
      <c r="U28" s="690">
        <v>3780</v>
      </c>
      <c r="V28" s="691">
        <v>4104</v>
      </c>
      <c r="W28" s="692">
        <v>3940.6274821286734</v>
      </c>
      <c r="X28" s="209">
        <v>350.4</v>
      </c>
    </row>
    <row r="29" spans="2:24" x14ac:dyDescent="0.15">
      <c r="B29" s="218" t="s">
        <v>129</v>
      </c>
      <c r="C29" s="219"/>
      <c r="D29" s="220"/>
      <c r="E29" s="213"/>
      <c r="F29" s="209"/>
      <c r="G29" s="182"/>
      <c r="H29" s="209"/>
      <c r="I29" s="213"/>
      <c r="J29" s="209"/>
      <c r="K29" s="182"/>
      <c r="L29" s="209"/>
      <c r="M29" s="213"/>
      <c r="N29" s="209"/>
      <c r="O29" s="182"/>
      <c r="P29" s="209"/>
      <c r="Q29" s="213"/>
      <c r="R29" s="209"/>
      <c r="S29" s="182"/>
      <c r="T29" s="209"/>
      <c r="U29" s="213"/>
      <c r="V29" s="209"/>
      <c r="W29" s="182"/>
      <c r="X29" s="209"/>
    </row>
    <row r="30" spans="2:24" x14ac:dyDescent="0.15">
      <c r="B30" s="598">
        <v>41771</v>
      </c>
      <c r="C30" s="219"/>
      <c r="D30" s="220">
        <v>41775</v>
      </c>
      <c r="E30" s="690">
        <v>2160</v>
      </c>
      <c r="F30" s="691">
        <v>2484</v>
      </c>
      <c r="G30" s="692">
        <v>2379.7590810686902</v>
      </c>
      <c r="H30" s="209">
        <v>5412.5</v>
      </c>
      <c r="I30" s="690">
        <v>1782</v>
      </c>
      <c r="J30" s="691">
        <v>2160</v>
      </c>
      <c r="K30" s="692">
        <v>1931.0066579877252</v>
      </c>
      <c r="L30" s="209">
        <v>1822.5</v>
      </c>
      <c r="M30" s="690">
        <v>1512</v>
      </c>
      <c r="N30" s="691">
        <v>1728</v>
      </c>
      <c r="O30" s="692">
        <v>1601.1627906976746</v>
      </c>
      <c r="P30" s="209">
        <v>675.4</v>
      </c>
      <c r="Q30" s="690">
        <v>5184</v>
      </c>
      <c r="R30" s="691">
        <v>5832</v>
      </c>
      <c r="S30" s="692">
        <v>5483.43911042945</v>
      </c>
      <c r="T30" s="209">
        <v>484.9</v>
      </c>
      <c r="U30" s="690">
        <v>3780</v>
      </c>
      <c r="V30" s="691">
        <v>4212</v>
      </c>
      <c r="W30" s="692">
        <v>4012.0240601503756</v>
      </c>
      <c r="X30" s="209">
        <v>780.2</v>
      </c>
    </row>
    <row r="31" spans="2:24" x14ac:dyDescent="0.15">
      <c r="B31" s="218" t="s">
        <v>130</v>
      </c>
      <c r="C31" s="219"/>
      <c r="D31" s="220"/>
      <c r="E31" s="213"/>
      <c r="F31" s="209"/>
      <c r="G31" s="182"/>
      <c r="H31" s="209"/>
      <c r="I31" s="213"/>
      <c r="J31" s="209"/>
      <c r="K31" s="182"/>
      <c r="L31" s="209"/>
      <c r="M31" s="213"/>
      <c r="N31" s="209"/>
      <c r="O31" s="182"/>
      <c r="P31" s="209"/>
      <c r="Q31" s="213"/>
      <c r="R31" s="209"/>
      <c r="S31" s="182"/>
      <c r="T31" s="209"/>
      <c r="U31" s="213"/>
      <c r="V31" s="209"/>
      <c r="W31" s="182"/>
      <c r="X31" s="209"/>
    </row>
    <row r="32" spans="2:24" x14ac:dyDescent="0.15">
      <c r="B32" s="598">
        <v>41778</v>
      </c>
      <c r="C32" s="219"/>
      <c r="D32" s="220">
        <v>41782</v>
      </c>
      <c r="E32" s="690">
        <v>2160</v>
      </c>
      <c r="F32" s="691">
        <v>2484</v>
      </c>
      <c r="G32" s="692">
        <v>2341.4573934451455</v>
      </c>
      <c r="H32" s="209">
        <v>3732.9</v>
      </c>
      <c r="I32" s="690">
        <v>1782</v>
      </c>
      <c r="J32" s="691">
        <v>2160</v>
      </c>
      <c r="K32" s="692">
        <v>1947.5935286715801</v>
      </c>
      <c r="L32" s="209">
        <v>1746.8</v>
      </c>
      <c r="M32" s="690">
        <v>1512</v>
      </c>
      <c r="N32" s="691">
        <v>1728</v>
      </c>
      <c r="O32" s="692">
        <v>1569.7740659340661</v>
      </c>
      <c r="P32" s="209">
        <v>1452.1</v>
      </c>
      <c r="Q32" s="690">
        <v>5184</v>
      </c>
      <c r="R32" s="691">
        <v>5832</v>
      </c>
      <c r="S32" s="692">
        <v>5489.9132947976886</v>
      </c>
      <c r="T32" s="209">
        <v>561.4</v>
      </c>
      <c r="U32" s="690">
        <v>3888</v>
      </c>
      <c r="V32" s="691">
        <v>4212</v>
      </c>
      <c r="W32" s="692">
        <v>4101.7011086474495</v>
      </c>
      <c r="X32" s="209">
        <v>895.6</v>
      </c>
    </row>
    <row r="33" spans="2:24" x14ac:dyDescent="0.15">
      <c r="B33" s="218" t="s">
        <v>131</v>
      </c>
      <c r="C33" s="219"/>
      <c r="D33" s="220"/>
      <c r="E33" s="213"/>
      <c r="F33" s="209"/>
      <c r="G33" s="182"/>
      <c r="H33" s="209"/>
      <c r="I33" s="213"/>
      <c r="J33" s="209"/>
      <c r="K33" s="182"/>
      <c r="L33" s="209"/>
      <c r="M33" s="213"/>
      <c r="N33" s="209"/>
      <c r="O33" s="182"/>
      <c r="P33" s="209"/>
      <c r="Q33" s="213"/>
      <c r="R33" s="209"/>
      <c r="S33" s="182"/>
      <c r="T33" s="209"/>
      <c r="U33" s="213"/>
      <c r="V33" s="209"/>
      <c r="W33" s="182"/>
      <c r="X33" s="209"/>
    </row>
    <row r="34" spans="2:24" ht="12" customHeight="1" x14ac:dyDescent="0.15">
      <c r="B34" s="598">
        <v>41785</v>
      </c>
      <c r="C34" s="219"/>
      <c r="D34" s="220">
        <v>41789</v>
      </c>
      <c r="E34" s="690">
        <v>2160</v>
      </c>
      <c r="F34" s="691">
        <v>2430</v>
      </c>
      <c r="G34" s="692">
        <v>2283.7378064516133</v>
      </c>
      <c r="H34" s="209">
        <v>3919.1</v>
      </c>
      <c r="I34" s="690">
        <v>1782</v>
      </c>
      <c r="J34" s="691">
        <v>2160</v>
      </c>
      <c r="K34" s="692">
        <v>1942.7887850467293</v>
      </c>
      <c r="L34" s="209">
        <v>2225.9</v>
      </c>
      <c r="M34" s="690">
        <v>1512</v>
      </c>
      <c r="N34" s="691">
        <v>1566</v>
      </c>
      <c r="O34" s="692">
        <v>1542.2896551724136</v>
      </c>
      <c r="P34" s="209">
        <v>773.2</v>
      </c>
      <c r="Q34" s="690">
        <v>5184</v>
      </c>
      <c r="R34" s="691">
        <v>5832</v>
      </c>
      <c r="S34" s="692">
        <v>5558.4324436741763</v>
      </c>
      <c r="T34" s="209">
        <v>635.70000000000005</v>
      </c>
      <c r="U34" s="690">
        <v>3888</v>
      </c>
      <c r="V34" s="691">
        <v>4104</v>
      </c>
      <c r="W34" s="692">
        <v>4043.1947626841243</v>
      </c>
      <c r="X34" s="209">
        <v>445.3</v>
      </c>
    </row>
    <row r="35" spans="2:24" ht="12" customHeight="1" x14ac:dyDescent="0.15">
      <c r="B35" s="218" t="s">
        <v>132</v>
      </c>
      <c r="C35" s="219"/>
      <c r="D35" s="220"/>
      <c r="E35" s="213"/>
      <c r="F35" s="209"/>
      <c r="G35" s="182"/>
      <c r="H35" s="209"/>
      <c r="I35" s="213"/>
      <c r="J35" s="209"/>
      <c r="K35" s="182"/>
      <c r="L35" s="209"/>
      <c r="M35" s="213"/>
      <c r="N35" s="209"/>
      <c r="O35" s="182"/>
      <c r="P35" s="209"/>
      <c r="Q35" s="213"/>
      <c r="R35" s="209"/>
      <c r="S35" s="182"/>
      <c r="T35" s="209"/>
      <c r="U35" s="213"/>
      <c r="V35" s="209"/>
      <c r="W35" s="182"/>
      <c r="X35" s="209"/>
    </row>
    <row r="36" spans="2:24" ht="12" customHeight="1" x14ac:dyDescent="0.15">
      <c r="B36" s="608"/>
      <c r="C36" s="231"/>
      <c r="D36" s="232"/>
      <c r="E36" s="696"/>
      <c r="F36" s="697"/>
      <c r="G36" s="698"/>
      <c r="H36" s="211"/>
      <c r="I36" s="696"/>
      <c r="J36" s="697"/>
      <c r="K36" s="698"/>
      <c r="L36" s="211"/>
      <c r="M36" s="696"/>
      <c r="N36" s="697"/>
      <c r="O36" s="698"/>
      <c r="P36" s="211"/>
      <c r="Q36" s="696"/>
      <c r="R36" s="697"/>
      <c r="S36" s="698"/>
      <c r="T36" s="211"/>
      <c r="U36" s="696"/>
      <c r="V36" s="697"/>
      <c r="W36" s="698"/>
      <c r="X36" s="211"/>
    </row>
    <row r="37" spans="2:24" ht="6" customHeight="1" x14ac:dyDescent="0.15">
      <c r="B37" s="194"/>
      <c r="C37" s="187"/>
      <c r="D37" s="187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</row>
    <row r="38" spans="2:24" ht="12.75" customHeight="1" x14ac:dyDescent="0.15">
      <c r="B38" s="186" t="s">
        <v>111</v>
      </c>
      <c r="C38" s="185" t="s">
        <v>461</v>
      </c>
      <c r="X38" s="182"/>
    </row>
    <row r="39" spans="2:24" ht="12.75" customHeight="1" x14ac:dyDescent="0.15">
      <c r="B39" s="234" t="s">
        <v>113</v>
      </c>
      <c r="C39" s="185" t="s">
        <v>114</v>
      </c>
      <c r="W39" s="182"/>
      <c r="X39" s="182"/>
    </row>
    <row r="40" spans="2:24" x14ac:dyDescent="0.15">
      <c r="B40" s="234"/>
      <c r="W40" s="182"/>
      <c r="X40" s="182"/>
    </row>
    <row r="41" spans="2:24" x14ac:dyDescent="0.15">
      <c r="B41" s="234"/>
      <c r="W41" s="182"/>
      <c r="X41" s="182"/>
    </row>
    <row r="42" spans="2:24" x14ac:dyDescent="0.15">
      <c r="W42" s="182"/>
      <c r="X42" s="182"/>
    </row>
    <row r="43" spans="2:24" x14ac:dyDescent="0.15">
      <c r="W43" s="182"/>
      <c r="X43" s="182"/>
    </row>
    <row r="44" spans="2:24" x14ac:dyDescent="0.15">
      <c r="W44" s="182"/>
      <c r="X44" s="182"/>
    </row>
    <row r="45" spans="2:24" x14ac:dyDescent="0.15">
      <c r="W45" s="182"/>
      <c r="X45" s="182"/>
    </row>
    <row r="46" spans="2:24" x14ac:dyDescent="0.15">
      <c r="W46" s="182"/>
      <c r="X46" s="182"/>
    </row>
    <row r="47" spans="2:24" x14ac:dyDescent="0.15">
      <c r="W47" s="182"/>
      <c r="X47" s="182"/>
    </row>
    <row r="48" spans="2:24" x14ac:dyDescent="0.15">
      <c r="W48" s="182"/>
      <c r="X48" s="182"/>
    </row>
    <row r="49" spans="23:24" x14ac:dyDescent="0.15">
      <c r="W49" s="182"/>
      <c r="X49" s="182"/>
    </row>
    <row r="50" spans="23:24" x14ac:dyDescent="0.15">
      <c r="W50" s="182"/>
      <c r="X50" s="182"/>
    </row>
    <row r="51" spans="23:24" x14ac:dyDescent="0.15">
      <c r="W51" s="182"/>
      <c r="X51" s="182"/>
    </row>
    <row r="52" spans="23:24" x14ac:dyDescent="0.15">
      <c r="W52" s="182"/>
      <c r="X52" s="182"/>
    </row>
    <row r="53" spans="23:24" x14ac:dyDescent="0.15">
      <c r="W53" s="182"/>
      <c r="X53" s="182"/>
    </row>
    <row r="54" spans="23:24" x14ac:dyDescent="0.15">
      <c r="W54" s="182"/>
      <c r="X54" s="182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6"/>
  <sheetViews>
    <sheetView zoomScaleNormal="100" workbookViewId="0"/>
  </sheetViews>
  <sheetFormatPr defaultColWidth="7.5" defaultRowHeight="12" x14ac:dyDescent="0.15"/>
  <cols>
    <col min="1" max="1" width="0.75" style="185" customWidth="1"/>
    <col min="2" max="2" width="5.875" style="185" customWidth="1"/>
    <col min="3" max="3" width="3.5" style="185" customWidth="1"/>
    <col min="4" max="4" width="5.25" style="185" customWidth="1"/>
    <col min="5" max="5" width="5.75" style="185" customWidth="1"/>
    <col min="6" max="7" width="5.875" style="185" customWidth="1"/>
    <col min="8" max="8" width="8.125" style="185" customWidth="1"/>
    <col min="9" max="11" width="5.875" style="185" customWidth="1"/>
    <col min="12" max="12" width="8.125" style="185" customWidth="1"/>
    <col min="13" max="15" width="5.875" style="185" customWidth="1"/>
    <col min="16" max="16" width="8.125" style="185" customWidth="1"/>
    <col min="17" max="19" width="5.875" style="185" customWidth="1"/>
    <col min="20" max="20" width="8.125" style="185" customWidth="1"/>
    <col min="21" max="23" width="5.875" style="185" customWidth="1"/>
    <col min="24" max="24" width="8.125" style="185" customWidth="1"/>
    <col min="25" max="16384" width="7.5" style="185"/>
  </cols>
  <sheetData>
    <row r="3" spans="2:31" x14ac:dyDescent="0.15">
      <c r="B3" s="185" t="s">
        <v>460</v>
      </c>
    </row>
    <row r="4" spans="2:31" x14ac:dyDescent="0.15">
      <c r="X4" s="186" t="s">
        <v>89</v>
      </c>
    </row>
    <row r="5" spans="2:31" ht="6" customHeight="1" x14ac:dyDescent="0.15"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2:31" ht="13.5" x14ac:dyDescent="0.15">
      <c r="B6" s="189"/>
      <c r="C6" s="190" t="s">
        <v>90</v>
      </c>
      <c r="D6" s="191"/>
      <c r="E6" s="238" t="s">
        <v>137</v>
      </c>
      <c r="F6" s="239"/>
      <c r="G6" s="239"/>
      <c r="H6" s="240"/>
      <c r="I6" s="238" t="s">
        <v>138</v>
      </c>
      <c r="J6" s="239"/>
      <c r="K6" s="239"/>
      <c r="L6" s="240"/>
      <c r="M6" s="238" t="s">
        <v>139</v>
      </c>
      <c r="N6" s="239"/>
      <c r="O6" s="239"/>
      <c r="P6" s="240"/>
      <c r="Q6" s="235" t="s">
        <v>142</v>
      </c>
      <c r="R6" s="236"/>
      <c r="S6" s="236"/>
      <c r="T6" s="237"/>
      <c r="U6" s="238" t="s">
        <v>143</v>
      </c>
      <c r="V6" s="239"/>
      <c r="W6" s="239"/>
      <c r="X6" s="240"/>
      <c r="Z6" s="183"/>
      <c r="AA6" s="183"/>
      <c r="AB6" s="183"/>
      <c r="AC6" s="183"/>
      <c r="AD6" s="183"/>
      <c r="AE6" s="183"/>
    </row>
    <row r="7" spans="2:31" ht="13.5" x14ac:dyDescent="0.15">
      <c r="B7" s="193" t="s">
        <v>96</v>
      </c>
      <c r="C7" s="194"/>
      <c r="D7" s="195"/>
      <c r="E7" s="198" t="s">
        <v>97</v>
      </c>
      <c r="F7" s="197" t="s">
        <v>98</v>
      </c>
      <c r="G7" s="199" t="s">
        <v>99</v>
      </c>
      <c r="H7" s="197" t="s">
        <v>100</v>
      </c>
      <c r="I7" s="198" t="s">
        <v>97</v>
      </c>
      <c r="J7" s="197" t="s">
        <v>98</v>
      </c>
      <c r="K7" s="199" t="s">
        <v>99</v>
      </c>
      <c r="L7" s="197" t="s">
        <v>100</v>
      </c>
      <c r="M7" s="198" t="s">
        <v>97</v>
      </c>
      <c r="N7" s="197" t="s">
        <v>98</v>
      </c>
      <c r="O7" s="198" t="s">
        <v>99</v>
      </c>
      <c r="P7" s="197" t="s">
        <v>100</v>
      </c>
      <c r="Q7" s="198" t="s">
        <v>97</v>
      </c>
      <c r="R7" s="197" t="s">
        <v>98</v>
      </c>
      <c r="S7" s="199" t="s">
        <v>99</v>
      </c>
      <c r="T7" s="197" t="s">
        <v>100</v>
      </c>
      <c r="U7" s="198" t="s">
        <v>97</v>
      </c>
      <c r="V7" s="197" t="s">
        <v>98</v>
      </c>
      <c r="W7" s="199" t="s">
        <v>99</v>
      </c>
      <c r="X7" s="197" t="s">
        <v>100</v>
      </c>
      <c r="Z7" s="183"/>
      <c r="AA7" s="183"/>
      <c r="AB7" s="183"/>
      <c r="AC7" s="183"/>
      <c r="AD7" s="183"/>
      <c r="AE7" s="183"/>
    </row>
    <row r="8" spans="2:31" ht="13.5" x14ac:dyDescent="0.15">
      <c r="B8" s="201"/>
      <c r="C8" s="188"/>
      <c r="D8" s="188"/>
      <c r="E8" s="202"/>
      <c r="F8" s="203"/>
      <c r="G8" s="204" t="s">
        <v>101</v>
      </c>
      <c r="H8" s="203"/>
      <c r="I8" s="202"/>
      <c r="J8" s="203"/>
      <c r="K8" s="204" t="s">
        <v>101</v>
      </c>
      <c r="L8" s="203"/>
      <c r="M8" s="202"/>
      <c r="N8" s="203"/>
      <c r="O8" s="202" t="s">
        <v>101</v>
      </c>
      <c r="P8" s="203"/>
      <c r="Q8" s="202"/>
      <c r="R8" s="203"/>
      <c r="S8" s="204" t="s">
        <v>101</v>
      </c>
      <c r="T8" s="203"/>
      <c r="U8" s="202"/>
      <c r="V8" s="203"/>
      <c r="W8" s="204" t="s">
        <v>101</v>
      </c>
      <c r="X8" s="203"/>
      <c r="Z8" s="183"/>
      <c r="AA8" s="183"/>
      <c r="AB8" s="183"/>
      <c r="AC8" s="183"/>
      <c r="AD8" s="183"/>
      <c r="AE8" s="183"/>
    </row>
    <row r="9" spans="2:31" ht="14.1" customHeight="1" x14ac:dyDescent="0.15">
      <c r="B9" s="189" t="s">
        <v>160</v>
      </c>
      <c r="C9" s="199">
        <v>23</v>
      </c>
      <c r="D9" s="207" t="s">
        <v>161</v>
      </c>
      <c r="E9" s="321">
        <v>1050</v>
      </c>
      <c r="F9" s="321">
        <v>1599.99</v>
      </c>
      <c r="G9" s="321">
        <v>1315.5678558179795</v>
      </c>
      <c r="H9" s="321">
        <v>33638.100000000006</v>
      </c>
      <c r="I9" s="321">
        <v>1365</v>
      </c>
      <c r="J9" s="321">
        <v>1837.5</v>
      </c>
      <c r="K9" s="321">
        <v>1646.496394832458</v>
      </c>
      <c r="L9" s="321">
        <v>35328.700000000004</v>
      </c>
      <c r="M9" s="321">
        <v>1365</v>
      </c>
      <c r="N9" s="321">
        <v>1890</v>
      </c>
      <c r="O9" s="321">
        <v>1693.9896778584389</v>
      </c>
      <c r="P9" s="321">
        <v>13603.499999999998</v>
      </c>
      <c r="Q9" s="321">
        <v>1365</v>
      </c>
      <c r="R9" s="321">
        <v>1890</v>
      </c>
      <c r="S9" s="321">
        <v>1726.423083852834</v>
      </c>
      <c r="T9" s="321">
        <v>11422.3</v>
      </c>
      <c r="U9" s="321">
        <v>1200</v>
      </c>
      <c r="V9" s="321">
        <v>1750</v>
      </c>
      <c r="W9" s="321">
        <v>1475.8815639460804</v>
      </c>
      <c r="X9" s="331">
        <v>20230.100000000006</v>
      </c>
      <c r="Z9" s="183"/>
      <c r="AA9" s="183"/>
      <c r="AB9" s="183"/>
      <c r="AC9" s="183"/>
      <c r="AD9" s="183"/>
      <c r="AE9" s="183"/>
    </row>
    <row r="10" spans="2:31" ht="14.1" customHeight="1" x14ac:dyDescent="0.15">
      <c r="B10" s="213"/>
      <c r="C10" s="192">
        <v>24</v>
      </c>
      <c r="D10" s="210"/>
      <c r="E10" s="162">
        <v>840</v>
      </c>
      <c r="F10" s="162">
        <v>1575</v>
      </c>
      <c r="G10" s="246">
        <v>1145.3792961253587</v>
      </c>
      <c r="H10" s="162">
        <v>71889.899999999994</v>
      </c>
      <c r="I10" s="162">
        <v>1260</v>
      </c>
      <c r="J10" s="162">
        <v>1837.5</v>
      </c>
      <c r="K10" s="246">
        <v>1510.369297129901</v>
      </c>
      <c r="L10" s="162">
        <v>68209.8</v>
      </c>
      <c r="M10" s="162">
        <v>1365</v>
      </c>
      <c r="N10" s="162">
        <v>1890</v>
      </c>
      <c r="O10" s="246">
        <v>1565.2962902560459</v>
      </c>
      <c r="P10" s="162">
        <v>48407.200000000004</v>
      </c>
      <c r="Q10" s="162">
        <v>1365</v>
      </c>
      <c r="R10" s="162">
        <v>1995</v>
      </c>
      <c r="S10" s="246">
        <v>1605.7433126844489</v>
      </c>
      <c r="T10" s="162">
        <v>31599.899999999998</v>
      </c>
      <c r="U10" s="162">
        <v>1155</v>
      </c>
      <c r="V10" s="162">
        <v>1837.5</v>
      </c>
      <c r="W10" s="246">
        <v>1432.2587790864411</v>
      </c>
      <c r="X10" s="163">
        <v>44691.799999999996</v>
      </c>
      <c r="Z10" s="183"/>
      <c r="AA10" s="183"/>
      <c r="AB10" s="183"/>
      <c r="AC10" s="183"/>
      <c r="AD10" s="183"/>
      <c r="AE10" s="183"/>
    </row>
    <row r="11" spans="2:31" ht="14.1" customHeight="1" x14ac:dyDescent="0.15">
      <c r="B11" s="201"/>
      <c r="C11" s="204">
        <v>25</v>
      </c>
      <c r="D11" s="212"/>
      <c r="E11" s="211">
        <v>997.5</v>
      </c>
      <c r="F11" s="211">
        <v>1470</v>
      </c>
      <c r="G11" s="211">
        <v>1317.0501114048077</v>
      </c>
      <c r="H11" s="211">
        <v>92260.099999999991</v>
      </c>
      <c r="I11" s="211">
        <v>1365</v>
      </c>
      <c r="J11" s="211">
        <v>1995</v>
      </c>
      <c r="K11" s="211">
        <v>1696.3878724376025</v>
      </c>
      <c r="L11" s="211">
        <v>77002.799999999988</v>
      </c>
      <c r="M11" s="211">
        <v>1470</v>
      </c>
      <c r="N11" s="211">
        <v>2031.75</v>
      </c>
      <c r="O11" s="211">
        <v>1776.9343684184753</v>
      </c>
      <c r="P11" s="211">
        <v>73174.500000000015</v>
      </c>
      <c r="Q11" s="211">
        <v>1470</v>
      </c>
      <c r="R11" s="211">
        <v>2047.5</v>
      </c>
      <c r="S11" s="211">
        <v>1817.4851071793619</v>
      </c>
      <c r="T11" s="211">
        <v>46253.2</v>
      </c>
      <c r="U11" s="211">
        <v>1365</v>
      </c>
      <c r="V11" s="211">
        <v>1890</v>
      </c>
      <c r="W11" s="211">
        <v>1605.5153233220965</v>
      </c>
      <c r="X11" s="212">
        <v>50254.600000000006</v>
      </c>
      <c r="Z11" s="182"/>
      <c r="AA11" s="182"/>
      <c r="AB11" s="182"/>
      <c r="AC11" s="182"/>
      <c r="AD11" s="182"/>
      <c r="AE11" s="182"/>
    </row>
    <row r="12" spans="2:31" ht="14.1" customHeight="1" x14ac:dyDescent="0.15">
      <c r="B12" s="159"/>
      <c r="C12" s="144">
        <v>5</v>
      </c>
      <c r="D12" s="160"/>
      <c r="E12" s="209">
        <v>1260</v>
      </c>
      <c r="F12" s="209">
        <v>1470</v>
      </c>
      <c r="G12" s="209">
        <v>1351.6245729303548</v>
      </c>
      <c r="H12" s="209">
        <v>7110.6999999999989</v>
      </c>
      <c r="I12" s="210">
        <v>1470</v>
      </c>
      <c r="J12" s="209">
        <v>1785</v>
      </c>
      <c r="K12" s="209">
        <v>1618.1004153070305</v>
      </c>
      <c r="L12" s="209">
        <v>6637.7999999999993</v>
      </c>
      <c r="M12" s="209">
        <v>1522.5</v>
      </c>
      <c r="N12" s="209">
        <v>1890</v>
      </c>
      <c r="O12" s="209">
        <v>1706.8669915090697</v>
      </c>
      <c r="P12" s="209">
        <v>5645.4</v>
      </c>
      <c r="Q12" s="209">
        <v>1522.5</v>
      </c>
      <c r="R12" s="209">
        <v>1890</v>
      </c>
      <c r="S12" s="209">
        <v>1725.5941072291098</v>
      </c>
      <c r="T12" s="209">
        <v>4168.7</v>
      </c>
      <c r="U12" s="209">
        <v>1470</v>
      </c>
      <c r="V12" s="209">
        <v>1732.5</v>
      </c>
      <c r="W12" s="209">
        <v>1570.4086363636363</v>
      </c>
      <c r="X12" s="210">
        <v>4286.5</v>
      </c>
    </row>
    <row r="13" spans="2:31" ht="14.1" customHeight="1" x14ac:dyDescent="0.15">
      <c r="B13" s="159"/>
      <c r="C13" s="144">
        <v>6</v>
      </c>
      <c r="D13" s="160"/>
      <c r="E13" s="209">
        <v>1260</v>
      </c>
      <c r="F13" s="209">
        <v>1470</v>
      </c>
      <c r="G13" s="209">
        <v>1381.587769509636</v>
      </c>
      <c r="H13" s="209">
        <v>6370.2</v>
      </c>
      <c r="I13" s="209">
        <v>1575</v>
      </c>
      <c r="J13" s="209">
        <v>1785</v>
      </c>
      <c r="K13" s="209">
        <v>1689.5115227285819</v>
      </c>
      <c r="L13" s="209">
        <v>5880.2999999999993</v>
      </c>
      <c r="M13" s="209">
        <v>1627.5</v>
      </c>
      <c r="N13" s="209">
        <v>1852.2</v>
      </c>
      <c r="O13" s="209">
        <v>1756.1388625592422</v>
      </c>
      <c r="P13" s="209">
        <v>4962.8</v>
      </c>
      <c r="Q13" s="209">
        <v>1680</v>
      </c>
      <c r="R13" s="209">
        <v>1890</v>
      </c>
      <c r="S13" s="209">
        <v>1784.8745096250343</v>
      </c>
      <c r="T13" s="209">
        <v>3132.3</v>
      </c>
      <c r="U13" s="209">
        <v>1470</v>
      </c>
      <c r="V13" s="209">
        <v>1680</v>
      </c>
      <c r="W13" s="209">
        <v>1542.6513763776359</v>
      </c>
      <c r="X13" s="210">
        <v>3786.6</v>
      </c>
    </row>
    <row r="14" spans="2:31" ht="14.1" customHeight="1" x14ac:dyDescent="0.15">
      <c r="B14" s="159"/>
      <c r="C14" s="144">
        <v>7</v>
      </c>
      <c r="D14" s="160"/>
      <c r="E14" s="209">
        <v>1312.5</v>
      </c>
      <c r="F14" s="209">
        <v>1470</v>
      </c>
      <c r="G14" s="209">
        <v>1415.6933381088825</v>
      </c>
      <c r="H14" s="209">
        <v>8639.5</v>
      </c>
      <c r="I14" s="209">
        <v>1575</v>
      </c>
      <c r="J14" s="209">
        <v>1785</v>
      </c>
      <c r="K14" s="209">
        <v>1712.5840313182814</v>
      </c>
      <c r="L14" s="209">
        <v>6722.1</v>
      </c>
      <c r="M14" s="209">
        <v>1627.5</v>
      </c>
      <c r="N14" s="209">
        <v>1852.0950000000003</v>
      </c>
      <c r="O14" s="209">
        <v>1757.6551272651095</v>
      </c>
      <c r="P14" s="209">
        <v>6750.8</v>
      </c>
      <c r="Q14" s="209">
        <v>1680</v>
      </c>
      <c r="R14" s="209">
        <v>1890</v>
      </c>
      <c r="S14" s="209">
        <v>1804.288636877402</v>
      </c>
      <c r="T14" s="209">
        <v>4430.2</v>
      </c>
      <c r="U14" s="209">
        <v>1470</v>
      </c>
      <c r="V14" s="209">
        <v>1732.5</v>
      </c>
      <c r="W14" s="209">
        <v>1592.9526431048121</v>
      </c>
      <c r="X14" s="210">
        <v>4780</v>
      </c>
    </row>
    <row r="15" spans="2:31" ht="14.1" customHeight="1" x14ac:dyDescent="0.15">
      <c r="B15" s="159"/>
      <c r="C15" s="144">
        <v>8</v>
      </c>
      <c r="D15" s="160"/>
      <c r="E15" s="209">
        <v>1312.5</v>
      </c>
      <c r="F15" s="209">
        <v>1470</v>
      </c>
      <c r="G15" s="209">
        <v>1364.5585585585588</v>
      </c>
      <c r="H15" s="209">
        <v>9494</v>
      </c>
      <c r="I15" s="209">
        <v>1627.5</v>
      </c>
      <c r="J15" s="209">
        <v>1816.5</v>
      </c>
      <c r="K15" s="209">
        <v>1725.5150214592277</v>
      </c>
      <c r="L15" s="209">
        <v>5755.9</v>
      </c>
      <c r="M15" s="209">
        <v>1680</v>
      </c>
      <c r="N15" s="209">
        <v>1869</v>
      </c>
      <c r="O15" s="209">
        <v>1786.140475870413</v>
      </c>
      <c r="P15" s="209">
        <v>5949.6</v>
      </c>
      <c r="Q15" s="209">
        <v>1680</v>
      </c>
      <c r="R15" s="209">
        <v>1879.5</v>
      </c>
      <c r="S15" s="209">
        <v>1785.6099822719216</v>
      </c>
      <c r="T15" s="209">
        <v>4445.2999999999993</v>
      </c>
      <c r="U15" s="209">
        <v>1575</v>
      </c>
      <c r="V15" s="209">
        <v>1764</v>
      </c>
      <c r="W15" s="209">
        <v>1657.714364035088</v>
      </c>
      <c r="X15" s="210">
        <v>4063.2</v>
      </c>
    </row>
    <row r="16" spans="2:31" ht="14.1" customHeight="1" x14ac:dyDescent="0.15">
      <c r="B16" s="159"/>
      <c r="C16" s="144">
        <v>9</v>
      </c>
      <c r="D16" s="160"/>
      <c r="E16" s="209">
        <v>1207.5</v>
      </c>
      <c r="F16" s="209">
        <v>1470</v>
      </c>
      <c r="G16" s="209">
        <v>1350.1012350737533</v>
      </c>
      <c r="H16" s="209">
        <v>7402</v>
      </c>
      <c r="I16" s="209">
        <v>1627.5</v>
      </c>
      <c r="J16" s="209">
        <v>1837.5</v>
      </c>
      <c r="K16" s="209">
        <v>1724.1785183890979</v>
      </c>
      <c r="L16" s="209">
        <v>7505.2999999999993</v>
      </c>
      <c r="M16" s="209">
        <v>1617</v>
      </c>
      <c r="N16" s="209">
        <v>1914.15</v>
      </c>
      <c r="O16" s="209">
        <v>1804.0664591825494</v>
      </c>
      <c r="P16" s="209">
        <v>7599.6999999999989</v>
      </c>
      <c r="Q16" s="209">
        <v>1680</v>
      </c>
      <c r="R16" s="209">
        <v>1890</v>
      </c>
      <c r="S16" s="209">
        <v>1807.3851094196004</v>
      </c>
      <c r="T16" s="209">
        <v>4579</v>
      </c>
      <c r="U16" s="209">
        <v>1575</v>
      </c>
      <c r="V16" s="209">
        <v>1785</v>
      </c>
      <c r="W16" s="209">
        <v>1660.5899013278108</v>
      </c>
      <c r="X16" s="210">
        <v>5291.5999999999995</v>
      </c>
    </row>
    <row r="17" spans="2:24" ht="14.1" customHeight="1" x14ac:dyDescent="0.15">
      <c r="B17" s="159"/>
      <c r="C17" s="144">
        <v>10</v>
      </c>
      <c r="D17" s="160"/>
      <c r="E17" s="209">
        <v>1260</v>
      </c>
      <c r="F17" s="209">
        <v>1470</v>
      </c>
      <c r="G17" s="209">
        <v>1326.9720819112629</v>
      </c>
      <c r="H17" s="209">
        <v>7149.9</v>
      </c>
      <c r="I17" s="209">
        <v>1627.5</v>
      </c>
      <c r="J17" s="209">
        <v>1837.5</v>
      </c>
      <c r="K17" s="209">
        <v>1755.4832207828008</v>
      </c>
      <c r="L17" s="209">
        <v>5770</v>
      </c>
      <c r="M17" s="209">
        <v>1680</v>
      </c>
      <c r="N17" s="209">
        <v>1890</v>
      </c>
      <c r="O17" s="209">
        <v>1820.8031572449074</v>
      </c>
      <c r="P17" s="209">
        <v>5103.1000000000004</v>
      </c>
      <c r="Q17" s="209">
        <v>1701</v>
      </c>
      <c r="R17" s="209">
        <v>1942.5</v>
      </c>
      <c r="S17" s="209">
        <v>1824.1601886253213</v>
      </c>
      <c r="T17" s="209">
        <v>3297</v>
      </c>
      <c r="U17" s="209">
        <v>1575</v>
      </c>
      <c r="V17" s="209">
        <v>1785</v>
      </c>
      <c r="W17" s="209">
        <v>1671.1634436593531</v>
      </c>
      <c r="X17" s="210">
        <v>3527.1</v>
      </c>
    </row>
    <row r="18" spans="2:24" ht="14.1" customHeight="1" x14ac:dyDescent="0.15">
      <c r="B18" s="159"/>
      <c r="C18" s="144">
        <v>11</v>
      </c>
      <c r="D18" s="160"/>
      <c r="E18" s="209">
        <v>1207.5</v>
      </c>
      <c r="F18" s="209">
        <v>1470</v>
      </c>
      <c r="G18" s="209">
        <v>1279.7872621273787</v>
      </c>
      <c r="H18" s="209">
        <v>7678.9</v>
      </c>
      <c r="I18" s="209">
        <v>1669.5</v>
      </c>
      <c r="J18" s="209">
        <v>1942.5</v>
      </c>
      <c r="K18" s="209">
        <v>1822.5234528326575</v>
      </c>
      <c r="L18" s="209">
        <v>5877.3</v>
      </c>
      <c r="M18" s="209">
        <v>1711.5</v>
      </c>
      <c r="N18" s="209">
        <v>1995</v>
      </c>
      <c r="O18" s="209">
        <v>1872.1513250686658</v>
      </c>
      <c r="P18" s="209">
        <v>6398.1</v>
      </c>
      <c r="Q18" s="209">
        <v>1785</v>
      </c>
      <c r="R18" s="209">
        <v>1995</v>
      </c>
      <c r="S18" s="209">
        <v>1929.5113493942349</v>
      </c>
      <c r="T18" s="209">
        <v>3632.4</v>
      </c>
      <c r="U18" s="209">
        <v>1575</v>
      </c>
      <c r="V18" s="209">
        <v>1874.25</v>
      </c>
      <c r="W18" s="209">
        <v>1694.8707557985717</v>
      </c>
      <c r="X18" s="210">
        <v>3378.4</v>
      </c>
    </row>
    <row r="19" spans="2:24" ht="14.1" customHeight="1" x14ac:dyDescent="0.15">
      <c r="B19" s="159"/>
      <c r="C19" s="144">
        <v>12</v>
      </c>
      <c r="D19" s="160"/>
      <c r="E19" s="209">
        <v>1207.5</v>
      </c>
      <c r="F19" s="209">
        <v>1470</v>
      </c>
      <c r="G19" s="209">
        <v>1295.2198214396431</v>
      </c>
      <c r="H19" s="209">
        <v>9889.7000000000007</v>
      </c>
      <c r="I19" s="209">
        <v>1732.5</v>
      </c>
      <c r="J19" s="209">
        <v>1995</v>
      </c>
      <c r="K19" s="209">
        <v>1831.8492753623188</v>
      </c>
      <c r="L19" s="209">
        <v>6713.5</v>
      </c>
      <c r="M19" s="209">
        <v>1785</v>
      </c>
      <c r="N19" s="209">
        <v>2031.75</v>
      </c>
      <c r="O19" s="209">
        <v>1906.8465279654149</v>
      </c>
      <c r="P19" s="209">
        <v>6836.2</v>
      </c>
      <c r="Q19" s="209">
        <v>1837.5</v>
      </c>
      <c r="R19" s="209">
        <v>2047.5</v>
      </c>
      <c r="S19" s="209">
        <v>1945.8559389200041</v>
      </c>
      <c r="T19" s="209">
        <v>5076.0999999999995</v>
      </c>
      <c r="U19" s="209">
        <v>1627.5</v>
      </c>
      <c r="V19" s="209">
        <v>1890</v>
      </c>
      <c r="W19" s="209">
        <v>1733.1328616352205</v>
      </c>
      <c r="X19" s="210">
        <v>4445.8999999999996</v>
      </c>
    </row>
    <row r="20" spans="2:24" ht="14.1" customHeight="1" x14ac:dyDescent="0.15">
      <c r="B20" s="159" t="s">
        <v>156</v>
      </c>
      <c r="C20" s="144">
        <v>1</v>
      </c>
      <c r="D20" s="160"/>
      <c r="E20" s="209">
        <v>1155</v>
      </c>
      <c r="F20" s="209">
        <v>1365</v>
      </c>
      <c r="G20" s="209">
        <v>1208.2928915018706</v>
      </c>
      <c r="H20" s="209">
        <v>7493</v>
      </c>
      <c r="I20" s="209">
        <v>1732.5</v>
      </c>
      <c r="J20" s="209">
        <v>1995</v>
      </c>
      <c r="K20" s="209">
        <v>1809.1276142131981</v>
      </c>
      <c r="L20" s="209">
        <v>4851.9999999999991</v>
      </c>
      <c r="M20" s="209">
        <v>1785</v>
      </c>
      <c r="N20" s="209">
        <v>2047.5</v>
      </c>
      <c r="O20" s="209">
        <v>1899.9981268569954</v>
      </c>
      <c r="P20" s="209">
        <v>5508.8</v>
      </c>
      <c r="Q20" s="209">
        <v>1785</v>
      </c>
      <c r="R20" s="209">
        <v>2047.5</v>
      </c>
      <c r="S20" s="209">
        <v>1921.8065088757401</v>
      </c>
      <c r="T20" s="209">
        <v>3739.1</v>
      </c>
      <c r="U20" s="209">
        <v>1575</v>
      </c>
      <c r="V20" s="209">
        <v>1890</v>
      </c>
      <c r="W20" s="209">
        <v>1711.9113130680039</v>
      </c>
      <c r="X20" s="210">
        <v>3208.6000000000004</v>
      </c>
    </row>
    <row r="21" spans="2:24" ht="14.1" customHeight="1" x14ac:dyDescent="0.15">
      <c r="B21" s="159"/>
      <c r="C21" s="144">
        <v>2</v>
      </c>
      <c r="D21" s="160"/>
      <c r="E21" s="209">
        <v>1050</v>
      </c>
      <c r="F21" s="209">
        <v>1365</v>
      </c>
      <c r="G21" s="209">
        <v>1144.6306244041946</v>
      </c>
      <c r="H21" s="209">
        <v>6030</v>
      </c>
      <c r="I21" s="209">
        <v>1732.5</v>
      </c>
      <c r="J21" s="209">
        <v>1995</v>
      </c>
      <c r="K21" s="209">
        <v>1850.891379310345</v>
      </c>
      <c r="L21" s="209">
        <v>6293</v>
      </c>
      <c r="M21" s="209">
        <v>1732.5</v>
      </c>
      <c r="N21" s="209">
        <v>2047.5</v>
      </c>
      <c r="O21" s="209">
        <v>1888.6479722792608</v>
      </c>
      <c r="P21" s="209">
        <v>4727.0999999999995</v>
      </c>
      <c r="Q21" s="209">
        <v>1785</v>
      </c>
      <c r="R21" s="209">
        <v>2100</v>
      </c>
      <c r="S21" s="209">
        <v>1935.0348925731687</v>
      </c>
      <c r="T21" s="209">
        <v>2850.1</v>
      </c>
      <c r="U21" s="209">
        <v>1627.5</v>
      </c>
      <c r="V21" s="209">
        <v>1942.5</v>
      </c>
      <c r="W21" s="209">
        <v>1730.5724085365855</v>
      </c>
      <c r="X21" s="210">
        <v>3241.4</v>
      </c>
    </row>
    <row r="22" spans="2:24" ht="14.1" customHeight="1" x14ac:dyDescent="0.15">
      <c r="B22" s="159"/>
      <c r="C22" s="144">
        <v>3</v>
      </c>
      <c r="D22" s="160"/>
      <c r="E22" s="209">
        <v>1050</v>
      </c>
      <c r="F22" s="209">
        <v>1365</v>
      </c>
      <c r="G22" s="209">
        <v>1177.2426650685288</v>
      </c>
      <c r="H22" s="209">
        <v>6794.1</v>
      </c>
      <c r="I22" s="209">
        <v>1732.5</v>
      </c>
      <c r="J22" s="209">
        <v>2100</v>
      </c>
      <c r="K22" s="209">
        <v>1864.1640186915886</v>
      </c>
      <c r="L22" s="209">
        <v>5555</v>
      </c>
      <c r="M22" s="209">
        <v>1785</v>
      </c>
      <c r="N22" s="209">
        <v>2100</v>
      </c>
      <c r="O22" s="209">
        <v>1898.6244394618834</v>
      </c>
      <c r="P22" s="209">
        <v>5695.3</v>
      </c>
      <c r="Q22" s="209">
        <v>1785</v>
      </c>
      <c r="R22" s="209">
        <v>2100</v>
      </c>
      <c r="S22" s="209">
        <v>1940.5987477882129</v>
      </c>
      <c r="T22" s="209">
        <v>4604.7999999999993</v>
      </c>
      <c r="U22" s="209">
        <v>1627.5</v>
      </c>
      <c r="V22" s="209">
        <v>1942.5</v>
      </c>
      <c r="W22" s="209">
        <v>1758.5010090817359</v>
      </c>
      <c r="X22" s="210">
        <v>3710.5</v>
      </c>
    </row>
    <row r="23" spans="2:24" ht="14.1" customHeight="1" x14ac:dyDescent="0.15">
      <c r="B23" s="159"/>
      <c r="C23" s="144">
        <v>4</v>
      </c>
      <c r="D23" s="160"/>
      <c r="E23" s="209">
        <v>1215</v>
      </c>
      <c r="F23" s="209">
        <v>1458</v>
      </c>
      <c r="G23" s="209">
        <v>1366.3945778997941</v>
      </c>
      <c r="H23" s="209">
        <v>9044.1</v>
      </c>
      <c r="I23" s="209">
        <v>1782</v>
      </c>
      <c r="J23" s="209">
        <v>2106</v>
      </c>
      <c r="K23" s="209">
        <v>1929.448448244932</v>
      </c>
      <c r="L23" s="209">
        <v>5824.5</v>
      </c>
      <c r="M23" s="209">
        <v>1836</v>
      </c>
      <c r="N23" s="209">
        <v>2160</v>
      </c>
      <c r="O23" s="209">
        <v>1975.7177804895555</v>
      </c>
      <c r="P23" s="209">
        <v>5862.6</v>
      </c>
      <c r="Q23" s="209">
        <v>1836</v>
      </c>
      <c r="R23" s="209">
        <v>2160</v>
      </c>
      <c r="S23" s="209">
        <v>1997.6981293075157</v>
      </c>
      <c r="T23" s="209">
        <v>4071.1</v>
      </c>
      <c r="U23" s="209">
        <v>1674</v>
      </c>
      <c r="V23" s="210">
        <v>1998</v>
      </c>
      <c r="W23" s="209">
        <v>1843.1668889399862</v>
      </c>
      <c r="X23" s="210">
        <v>3661.7</v>
      </c>
    </row>
    <row r="24" spans="2:24" ht="14.1" customHeight="1" x14ac:dyDescent="0.15">
      <c r="B24" s="150"/>
      <c r="C24" s="154">
        <v>5</v>
      </c>
      <c r="D24" s="166"/>
      <c r="E24" s="211">
        <v>1296</v>
      </c>
      <c r="F24" s="211">
        <v>1512</v>
      </c>
      <c r="G24" s="211">
        <v>1369.7383375314862</v>
      </c>
      <c r="H24" s="211">
        <v>6610.1</v>
      </c>
      <c r="I24" s="211">
        <v>1782</v>
      </c>
      <c r="J24" s="211">
        <v>2106</v>
      </c>
      <c r="K24" s="211">
        <v>1926.2518389960617</v>
      </c>
      <c r="L24" s="211">
        <v>4310.7</v>
      </c>
      <c r="M24" s="211">
        <v>1782</v>
      </c>
      <c r="N24" s="211">
        <v>2268</v>
      </c>
      <c r="O24" s="211">
        <v>1970.5406310995447</v>
      </c>
      <c r="P24" s="211">
        <v>3724.3</v>
      </c>
      <c r="Q24" s="211">
        <v>1836</v>
      </c>
      <c r="R24" s="211">
        <v>2160</v>
      </c>
      <c r="S24" s="211">
        <v>2002.8205921176695</v>
      </c>
      <c r="T24" s="211">
        <v>2690.5</v>
      </c>
      <c r="U24" s="211">
        <v>1674</v>
      </c>
      <c r="V24" s="211">
        <v>2052</v>
      </c>
      <c r="W24" s="211">
        <v>1875.2817941952505</v>
      </c>
      <c r="X24" s="212">
        <v>2497.4</v>
      </c>
    </row>
    <row r="25" spans="2:24" x14ac:dyDescent="0.15">
      <c r="B25" s="196"/>
      <c r="C25" s="187"/>
      <c r="D25" s="217"/>
      <c r="E25" s="213"/>
      <c r="F25" s="209"/>
      <c r="G25" s="182"/>
      <c r="H25" s="209"/>
      <c r="I25" s="213"/>
      <c r="J25" s="209"/>
      <c r="K25" s="182"/>
      <c r="L25" s="209"/>
      <c r="M25" s="213"/>
      <c r="N25" s="209"/>
      <c r="O25" s="182"/>
      <c r="P25" s="209"/>
      <c r="Q25" s="213"/>
      <c r="R25" s="209"/>
      <c r="S25" s="182"/>
      <c r="T25" s="209"/>
      <c r="U25" s="213"/>
      <c r="V25" s="209"/>
      <c r="W25" s="182"/>
      <c r="X25" s="209"/>
    </row>
    <row r="26" spans="2:24" x14ac:dyDescent="0.15">
      <c r="B26" s="196"/>
      <c r="C26" s="187"/>
      <c r="D26" s="217"/>
      <c r="E26" s="213"/>
      <c r="F26" s="209"/>
      <c r="G26" s="182"/>
      <c r="H26" s="209"/>
      <c r="I26" s="213"/>
      <c r="J26" s="209"/>
      <c r="K26" s="182"/>
      <c r="L26" s="209"/>
      <c r="M26" s="213"/>
      <c r="N26" s="209"/>
      <c r="O26" s="182"/>
      <c r="P26" s="209"/>
      <c r="Q26" s="213"/>
      <c r="R26" s="209"/>
      <c r="S26" s="182"/>
      <c r="T26" s="209"/>
      <c r="U26" s="213"/>
      <c r="V26" s="209"/>
      <c r="W26" s="182"/>
      <c r="X26" s="209"/>
    </row>
    <row r="27" spans="2:24" x14ac:dyDescent="0.15">
      <c r="B27" s="193" t="s">
        <v>128</v>
      </c>
      <c r="C27" s="187"/>
      <c r="D27" s="217"/>
      <c r="E27" s="213"/>
      <c r="F27" s="209"/>
      <c r="G27" s="182"/>
      <c r="H27" s="209"/>
      <c r="I27" s="213"/>
      <c r="J27" s="209"/>
      <c r="K27" s="182"/>
      <c r="L27" s="209"/>
      <c r="M27" s="213"/>
      <c r="N27" s="209"/>
      <c r="O27" s="182"/>
      <c r="P27" s="209"/>
      <c r="Q27" s="213"/>
      <c r="R27" s="209"/>
      <c r="S27" s="182"/>
      <c r="T27" s="209"/>
      <c r="U27" s="213"/>
      <c r="V27" s="209"/>
      <c r="W27" s="182"/>
      <c r="X27" s="209"/>
    </row>
    <row r="28" spans="2:24" x14ac:dyDescent="0.15">
      <c r="B28" s="699">
        <v>41766</v>
      </c>
      <c r="C28" s="219"/>
      <c r="D28" s="220">
        <v>41768</v>
      </c>
      <c r="E28" s="690">
        <v>1296</v>
      </c>
      <c r="F28" s="691">
        <v>1512</v>
      </c>
      <c r="G28" s="692">
        <v>1380.6571034482758</v>
      </c>
      <c r="H28" s="209">
        <v>1582.8</v>
      </c>
      <c r="I28" s="690">
        <v>1814.4</v>
      </c>
      <c r="J28" s="691">
        <v>2106</v>
      </c>
      <c r="K28" s="692">
        <v>1937.2896281800392</v>
      </c>
      <c r="L28" s="209">
        <v>907</v>
      </c>
      <c r="M28" s="690">
        <v>1782</v>
      </c>
      <c r="N28" s="691">
        <v>2268</v>
      </c>
      <c r="O28" s="692">
        <v>1934.0159683272855</v>
      </c>
      <c r="P28" s="209">
        <v>942.6</v>
      </c>
      <c r="Q28" s="690">
        <v>1836</v>
      </c>
      <c r="R28" s="691">
        <v>2160</v>
      </c>
      <c r="S28" s="692">
        <v>1962.4181303116147</v>
      </c>
      <c r="T28" s="209">
        <v>581.29999999999995</v>
      </c>
      <c r="U28" s="690">
        <v>1728</v>
      </c>
      <c r="V28" s="691">
        <v>1998</v>
      </c>
      <c r="W28" s="692">
        <v>1876.3955801104976</v>
      </c>
      <c r="X28" s="209">
        <v>614.20000000000005</v>
      </c>
    </row>
    <row r="29" spans="2:24" x14ac:dyDescent="0.15">
      <c r="B29" s="218" t="s">
        <v>129</v>
      </c>
      <c r="C29" s="219"/>
      <c r="D29" s="220"/>
      <c r="E29" s="213"/>
      <c r="F29" s="209"/>
      <c r="G29" s="182"/>
      <c r="H29" s="209"/>
      <c r="I29" s="213"/>
      <c r="J29" s="209"/>
      <c r="K29" s="182"/>
      <c r="L29" s="209"/>
      <c r="M29" s="213"/>
      <c r="N29" s="209"/>
      <c r="O29" s="182"/>
      <c r="P29" s="209"/>
      <c r="Q29" s="213"/>
      <c r="R29" s="209"/>
      <c r="S29" s="182"/>
      <c r="T29" s="209"/>
      <c r="U29" s="213"/>
      <c r="V29" s="209"/>
      <c r="W29" s="182"/>
      <c r="X29" s="209"/>
    </row>
    <row r="30" spans="2:24" x14ac:dyDescent="0.15">
      <c r="B30" s="699">
        <v>41771</v>
      </c>
      <c r="C30" s="219"/>
      <c r="D30" s="220">
        <v>41775</v>
      </c>
      <c r="E30" s="690">
        <v>1296</v>
      </c>
      <c r="F30" s="691">
        <v>1512</v>
      </c>
      <c r="G30" s="692">
        <v>1373.6304878048779</v>
      </c>
      <c r="H30" s="209">
        <v>1924.9</v>
      </c>
      <c r="I30" s="690">
        <v>1800.144</v>
      </c>
      <c r="J30" s="691">
        <v>2106</v>
      </c>
      <c r="K30" s="692">
        <v>1953.4370842824603</v>
      </c>
      <c r="L30" s="209">
        <v>977.1</v>
      </c>
      <c r="M30" s="690">
        <v>1836</v>
      </c>
      <c r="N30" s="691">
        <v>2160</v>
      </c>
      <c r="O30" s="692">
        <v>2014.2090200445432</v>
      </c>
      <c r="P30" s="209">
        <v>958.3</v>
      </c>
      <c r="Q30" s="690">
        <v>1836</v>
      </c>
      <c r="R30" s="691">
        <v>2160</v>
      </c>
      <c r="S30" s="692">
        <v>2014.1250917992659</v>
      </c>
      <c r="T30" s="209">
        <v>766.8</v>
      </c>
      <c r="U30" s="690">
        <v>1706.4</v>
      </c>
      <c r="V30" s="691">
        <v>1998</v>
      </c>
      <c r="W30" s="692">
        <v>1867.0755924170617</v>
      </c>
      <c r="X30" s="209">
        <v>605.4</v>
      </c>
    </row>
    <row r="31" spans="2:24" x14ac:dyDescent="0.15">
      <c r="B31" s="218" t="s">
        <v>130</v>
      </c>
      <c r="C31" s="219"/>
      <c r="D31" s="220"/>
      <c r="E31" s="213"/>
      <c r="F31" s="209"/>
      <c r="G31" s="182"/>
      <c r="H31" s="209"/>
      <c r="I31" s="213"/>
      <c r="J31" s="209"/>
      <c r="K31" s="182"/>
      <c r="L31" s="209"/>
      <c r="M31" s="213"/>
      <c r="N31" s="209"/>
      <c r="O31" s="182"/>
      <c r="P31" s="209"/>
      <c r="Q31" s="213"/>
      <c r="R31" s="209"/>
      <c r="S31" s="182"/>
      <c r="T31" s="209"/>
      <c r="U31" s="213"/>
      <c r="V31" s="209"/>
      <c r="W31" s="182"/>
      <c r="X31" s="209"/>
    </row>
    <row r="32" spans="2:24" x14ac:dyDescent="0.15">
      <c r="B32" s="699">
        <v>41778</v>
      </c>
      <c r="C32" s="219"/>
      <c r="D32" s="220">
        <v>41782</v>
      </c>
      <c r="E32" s="690">
        <v>1296</v>
      </c>
      <c r="F32" s="691">
        <v>1512</v>
      </c>
      <c r="G32" s="692">
        <v>1389.6458598726115</v>
      </c>
      <c r="H32" s="209">
        <v>1353.8</v>
      </c>
      <c r="I32" s="690">
        <v>1782</v>
      </c>
      <c r="J32" s="691">
        <v>2106</v>
      </c>
      <c r="K32" s="692">
        <v>1924.8338028169012</v>
      </c>
      <c r="L32" s="209">
        <v>1074.8</v>
      </c>
      <c r="M32" s="690">
        <v>1836</v>
      </c>
      <c r="N32" s="691">
        <v>2138.4</v>
      </c>
      <c r="O32" s="692">
        <v>1969.8916322701691</v>
      </c>
      <c r="P32" s="209">
        <v>703</v>
      </c>
      <c r="Q32" s="690">
        <v>1836</v>
      </c>
      <c r="R32" s="691">
        <v>2160</v>
      </c>
      <c r="S32" s="692">
        <v>2013.9653685226908</v>
      </c>
      <c r="T32" s="209">
        <v>468</v>
      </c>
      <c r="U32" s="690">
        <v>1674</v>
      </c>
      <c r="V32" s="691">
        <v>2052</v>
      </c>
      <c r="W32" s="692">
        <v>1885.4739884393064</v>
      </c>
      <c r="X32" s="209">
        <v>574.4</v>
      </c>
    </row>
    <row r="33" spans="2:25" x14ac:dyDescent="0.15">
      <c r="B33" s="218" t="s">
        <v>131</v>
      </c>
      <c r="C33" s="219"/>
      <c r="D33" s="220"/>
      <c r="E33" s="213"/>
      <c r="F33" s="209"/>
      <c r="G33" s="182"/>
      <c r="H33" s="209"/>
      <c r="I33" s="213"/>
      <c r="J33" s="209"/>
      <c r="K33" s="182"/>
      <c r="L33" s="209"/>
      <c r="M33" s="213"/>
      <c r="N33" s="209"/>
      <c r="O33" s="182"/>
      <c r="P33" s="209"/>
      <c r="Q33" s="213"/>
      <c r="R33" s="209"/>
      <c r="S33" s="182"/>
      <c r="T33" s="209"/>
      <c r="U33" s="213"/>
      <c r="V33" s="209"/>
      <c r="W33" s="182"/>
      <c r="X33" s="209"/>
    </row>
    <row r="34" spans="2:25" ht="12" customHeight="1" x14ac:dyDescent="0.15">
      <c r="B34" s="699">
        <v>41785</v>
      </c>
      <c r="C34" s="219"/>
      <c r="D34" s="220">
        <v>41789</v>
      </c>
      <c r="E34" s="690">
        <v>1296</v>
      </c>
      <c r="F34" s="691">
        <v>1404</v>
      </c>
      <c r="G34" s="692">
        <v>1354.8430399379604</v>
      </c>
      <c r="H34" s="209">
        <v>1748.6</v>
      </c>
      <c r="I34" s="690">
        <v>1782</v>
      </c>
      <c r="J34" s="691">
        <v>2052</v>
      </c>
      <c r="K34" s="692">
        <v>1883.6454458901933</v>
      </c>
      <c r="L34" s="209">
        <v>1351.8</v>
      </c>
      <c r="M34" s="690">
        <v>1836</v>
      </c>
      <c r="N34" s="691">
        <v>2160</v>
      </c>
      <c r="O34" s="692">
        <v>1955.7730053191494</v>
      </c>
      <c r="P34" s="209">
        <v>1120.4000000000001</v>
      </c>
      <c r="Q34" s="690">
        <v>1836</v>
      </c>
      <c r="R34" s="691">
        <v>2160</v>
      </c>
      <c r="S34" s="692">
        <v>2007.5595744680852</v>
      </c>
      <c r="T34" s="209">
        <v>874.4</v>
      </c>
      <c r="U34" s="690">
        <v>1728</v>
      </c>
      <c r="V34" s="691">
        <v>1944</v>
      </c>
      <c r="W34" s="692">
        <v>1866.0453105968329</v>
      </c>
      <c r="X34" s="209">
        <v>703.4</v>
      </c>
    </row>
    <row r="35" spans="2:25" ht="12" customHeight="1" x14ac:dyDescent="0.15">
      <c r="B35" s="218" t="s">
        <v>132</v>
      </c>
      <c r="C35" s="219"/>
      <c r="D35" s="220"/>
      <c r="E35" s="213"/>
      <c r="F35" s="209"/>
      <c r="G35" s="182"/>
      <c r="H35" s="209"/>
      <c r="I35" s="213"/>
      <c r="J35" s="209"/>
      <c r="K35" s="182"/>
      <c r="L35" s="209"/>
      <c r="M35" s="213"/>
      <c r="N35" s="209"/>
      <c r="O35" s="182"/>
      <c r="P35" s="209"/>
      <c r="Q35" s="213"/>
      <c r="R35" s="209"/>
      <c r="S35" s="182"/>
      <c r="T35" s="209"/>
      <c r="U35" s="213"/>
      <c r="V35" s="209"/>
      <c r="W35" s="182"/>
      <c r="X35" s="209"/>
    </row>
    <row r="36" spans="2:25" ht="12" customHeight="1" x14ac:dyDescent="0.15">
      <c r="B36" s="700"/>
      <c r="C36" s="231"/>
      <c r="D36" s="232"/>
      <c r="E36" s="696"/>
      <c r="F36" s="697"/>
      <c r="G36" s="698"/>
      <c r="H36" s="211"/>
      <c r="I36" s="696"/>
      <c r="J36" s="697"/>
      <c r="K36" s="698"/>
      <c r="L36" s="211"/>
      <c r="M36" s="696"/>
      <c r="N36" s="697"/>
      <c r="O36" s="698"/>
      <c r="P36" s="211"/>
      <c r="Q36" s="696"/>
      <c r="R36" s="697"/>
      <c r="S36" s="698"/>
      <c r="T36" s="211"/>
      <c r="U36" s="696"/>
      <c r="V36" s="697"/>
      <c r="W36" s="698"/>
      <c r="X36" s="211"/>
    </row>
    <row r="37" spans="2:25" ht="6" customHeight="1" x14ac:dyDescent="0.15">
      <c r="B37" s="194"/>
      <c r="C37" s="187"/>
      <c r="D37" s="187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</row>
    <row r="38" spans="2:25" ht="12.75" customHeight="1" x14ac:dyDescent="0.15">
      <c r="B38" s="186"/>
    </row>
    <row r="39" spans="2:25" ht="12.75" customHeight="1" x14ac:dyDescent="0.15">
      <c r="B39" s="234"/>
      <c r="X39" s="182"/>
      <c r="Y39" s="182"/>
    </row>
    <row r="40" spans="2:25" x14ac:dyDescent="0.15">
      <c r="B40" s="234"/>
      <c r="X40" s="182"/>
      <c r="Y40" s="182"/>
    </row>
    <row r="41" spans="2:25" x14ac:dyDescent="0.15">
      <c r="B41" s="234"/>
      <c r="X41" s="182"/>
      <c r="Y41" s="182"/>
    </row>
    <row r="42" spans="2:25" x14ac:dyDescent="0.15">
      <c r="X42" s="182"/>
      <c r="Y42" s="182"/>
    </row>
    <row r="43" spans="2:25" x14ac:dyDescent="0.15">
      <c r="X43" s="182"/>
      <c r="Y43" s="182"/>
    </row>
    <row r="44" spans="2:25" x14ac:dyDescent="0.15">
      <c r="X44" s="182"/>
      <c r="Y44" s="182"/>
    </row>
    <row r="45" spans="2:25" x14ac:dyDescent="0.15">
      <c r="X45" s="182"/>
      <c r="Y45" s="182"/>
    </row>
    <row r="46" spans="2:25" x14ac:dyDescent="0.15">
      <c r="X46" s="182"/>
      <c r="Y46" s="182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Normal="100" workbookViewId="0"/>
  </sheetViews>
  <sheetFormatPr defaultColWidth="7.5" defaultRowHeight="12" x14ac:dyDescent="0.15"/>
  <cols>
    <col min="1" max="1" width="1.125" style="185" customWidth="1"/>
    <col min="2" max="2" width="5.625" style="185" customWidth="1"/>
    <col min="3" max="3" width="3.25" style="185" customWidth="1"/>
    <col min="4" max="7" width="5.875" style="185" customWidth="1"/>
    <col min="8" max="8" width="8.125" style="185" customWidth="1"/>
    <col min="9" max="11" width="5.875" style="185" customWidth="1"/>
    <col min="12" max="12" width="8.125" style="185" customWidth="1"/>
    <col min="13" max="15" width="5.875" style="185" customWidth="1"/>
    <col min="16" max="16" width="8.125" style="185" customWidth="1"/>
    <col min="17" max="19" width="5.875" style="185" customWidth="1"/>
    <col min="20" max="20" width="8.125" style="185" customWidth="1"/>
    <col min="21" max="23" width="5.875" style="185" customWidth="1"/>
    <col min="24" max="24" width="8.125" style="185" customWidth="1"/>
    <col min="25" max="16384" width="7.5" style="185"/>
  </cols>
  <sheetData>
    <row r="3" spans="2:19" x14ac:dyDescent="0.15">
      <c r="B3" s="185" t="s">
        <v>460</v>
      </c>
    </row>
    <row r="4" spans="2:19" x14ac:dyDescent="0.15">
      <c r="L4" s="186" t="s">
        <v>89</v>
      </c>
      <c r="O4" s="182"/>
      <c r="P4" s="182"/>
    </row>
    <row r="5" spans="2:19" ht="6" customHeight="1" x14ac:dyDescent="0.15"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N5" s="182"/>
      <c r="O5" s="182"/>
      <c r="P5" s="182"/>
    </row>
    <row r="6" spans="2:19" ht="13.5" x14ac:dyDescent="0.15">
      <c r="B6" s="189"/>
      <c r="C6" s="190" t="s">
        <v>90</v>
      </c>
      <c r="D6" s="191"/>
      <c r="E6" s="238" t="s">
        <v>144</v>
      </c>
      <c r="F6" s="239"/>
      <c r="G6" s="239"/>
      <c r="H6" s="240"/>
      <c r="I6" s="214" t="s">
        <v>146</v>
      </c>
      <c r="J6" s="215"/>
      <c r="K6" s="215"/>
      <c r="L6" s="216"/>
      <c r="N6" s="183"/>
      <c r="O6" s="183"/>
      <c r="P6" s="182"/>
      <c r="Q6" s="182"/>
      <c r="R6" s="182"/>
      <c r="S6" s="182"/>
    </row>
    <row r="7" spans="2:19" ht="13.5" x14ac:dyDescent="0.15">
      <c r="B7" s="193" t="s">
        <v>96</v>
      </c>
      <c r="C7" s="194"/>
      <c r="D7" s="195"/>
      <c r="E7" s="198" t="s">
        <v>97</v>
      </c>
      <c r="F7" s="197" t="s">
        <v>98</v>
      </c>
      <c r="G7" s="199" t="s">
        <v>99</v>
      </c>
      <c r="H7" s="197" t="s">
        <v>100</v>
      </c>
      <c r="I7" s="198" t="s">
        <v>97</v>
      </c>
      <c r="J7" s="197" t="s">
        <v>98</v>
      </c>
      <c r="K7" s="199" t="s">
        <v>99</v>
      </c>
      <c r="L7" s="197" t="s">
        <v>100</v>
      </c>
      <c r="N7" s="183"/>
      <c r="O7" s="183"/>
      <c r="P7" s="182"/>
      <c r="Q7" s="182"/>
      <c r="R7" s="182"/>
      <c r="S7" s="182"/>
    </row>
    <row r="8" spans="2:19" ht="13.5" x14ac:dyDescent="0.15">
      <c r="B8" s="201"/>
      <c r="C8" s="188"/>
      <c r="D8" s="188"/>
      <c r="E8" s="202"/>
      <c r="F8" s="203"/>
      <c r="G8" s="204" t="s">
        <v>101</v>
      </c>
      <c r="H8" s="203"/>
      <c r="I8" s="202"/>
      <c r="J8" s="203"/>
      <c r="K8" s="204" t="s">
        <v>101</v>
      </c>
      <c r="L8" s="203"/>
      <c r="N8" s="183"/>
      <c r="O8" s="183"/>
      <c r="P8" s="183"/>
      <c r="Q8" s="182"/>
      <c r="R8" s="182"/>
      <c r="S8" s="182"/>
    </row>
    <row r="9" spans="2:19" ht="14.1" customHeight="1" x14ac:dyDescent="0.15">
      <c r="B9" s="189" t="s">
        <v>160</v>
      </c>
      <c r="C9" s="199">
        <v>23</v>
      </c>
      <c r="D9" s="207" t="s">
        <v>161</v>
      </c>
      <c r="E9" s="321">
        <v>840</v>
      </c>
      <c r="F9" s="321">
        <v>1365</v>
      </c>
      <c r="G9" s="331">
        <v>1039.9188128574247</v>
      </c>
      <c r="H9" s="321">
        <v>29722.400000000005</v>
      </c>
      <c r="I9" s="321">
        <v>1393.3500000000001</v>
      </c>
      <c r="J9" s="321">
        <v>2205</v>
      </c>
      <c r="K9" s="331">
        <v>1948.525309752366</v>
      </c>
      <c r="L9" s="331">
        <v>282093.59999999998</v>
      </c>
      <c r="N9" s="183"/>
      <c r="O9" s="183"/>
      <c r="P9" s="183"/>
      <c r="Q9" s="182"/>
      <c r="R9" s="182"/>
      <c r="S9" s="182"/>
    </row>
    <row r="10" spans="2:19" ht="14.1" customHeight="1" x14ac:dyDescent="0.15">
      <c r="B10" s="213"/>
      <c r="C10" s="192">
        <v>24</v>
      </c>
      <c r="D10" s="210"/>
      <c r="E10" s="164">
        <v>840</v>
      </c>
      <c r="F10" s="164">
        <v>1207.5</v>
      </c>
      <c r="G10" s="164">
        <v>968.81395103550119</v>
      </c>
      <c r="H10" s="164">
        <v>46347.500000000007</v>
      </c>
      <c r="I10" s="164">
        <v>1470</v>
      </c>
      <c r="J10" s="164">
        <v>2205</v>
      </c>
      <c r="K10" s="164">
        <v>1778.0768922213488</v>
      </c>
      <c r="L10" s="165">
        <v>332669.7</v>
      </c>
      <c r="N10" s="183"/>
      <c r="O10" s="183"/>
      <c r="P10" s="183"/>
      <c r="Q10" s="182"/>
      <c r="R10" s="182"/>
      <c r="S10" s="182"/>
    </row>
    <row r="11" spans="2:19" ht="14.1" customHeight="1" x14ac:dyDescent="0.15">
      <c r="B11" s="201"/>
      <c r="C11" s="204">
        <v>25</v>
      </c>
      <c r="D11" s="212"/>
      <c r="E11" s="211">
        <v>840</v>
      </c>
      <c r="F11" s="211">
        <v>1207.5</v>
      </c>
      <c r="G11" s="211">
        <v>1033.6070274825602</v>
      </c>
      <c r="H11" s="211">
        <v>53621.2</v>
      </c>
      <c r="I11" s="211">
        <v>1785</v>
      </c>
      <c r="J11" s="211">
        <v>2415</v>
      </c>
      <c r="K11" s="211">
        <v>2103.2555653094519</v>
      </c>
      <c r="L11" s="212">
        <v>410912.80000000005</v>
      </c>
      <c r="N11" s="182"/>
      <c r="O11" s="182"/>
      <c r="P11" s="182"/>
      <c r="Q11" s="182"/>
      <c r="R11" s="182"/>
      <c r="S11" s="182"/>
    </row>
    <row r="12" spans="2:19" ht="14.1" customHeight="1" x14ac:dyDescent="0.15">
      <c r="B12" s="159"/>
      <c r="C12" s="144">
        <v>5</v>
      </c>
      <c r="D12" s="160"/>
      <c r="E12" s="209">
        <v>945</v>
      </c>
      <c r="F12" s="209">
        <v>1155</v>
      </c>
      <c r="G12" s="209">
        <v>1029.3252257500728</v>
      </c>
      <c r="H12" s="209">
        <v>4197.1000000000004</v>
      </c>
      <c r="I12" s="209">
        <v>1942.5</v>
      </c>
      <c r="J12" s="209">
        <v>2205</v>
      </c>
      <c r="K12" s="210">
        <v>2027.8592664276428</v>
      </c>
      <c r="L12" s="210">
        <v>38433</v>
      </c>
    </row>
    <row r="13" spans="2:19" ht="14.1" customHeight="1" x14ac:dyDescent="0.15">
      <c r="B13" s="159"/>
      <c r="C13" s="144">
        <v>6</v>
      </c>
      <c r="D13" s="160"/>
      <c r="E13" s="209">
        <v>892.5</v>
      </c>
      <c r="F13" s="209">
        <v>1155</v>
      </c>
      <c r="G13" s="209">
        <v>1015.1085369151716</v>
      </c>
      <c r="H13" s="209">
        <v>4422.3999999999996</v>
      </c>
      <c r="I13" s="209">
        <v>1974</v>
      </c>
      <c r="J13" s="209">
        <v>2124.15</v>
      </c>
      <c r="K13" s="209">
        <v>2016.0709646577873</v>
      </c>
      <c r="L13" s="210">
        <v>29261.899999999998</v>
      </c>
    </row>
    <row r="14" spans="2:19" ht="14.1" customHeight="1" x14ac:dyDescent="0.15">
      <c r="B14" s="159"/>
      <c r="C14" s="144">
        <v>7</v>
      </c>
      <c r="D14" s="160"/>
      <c r="E14" s="209">
        <v>840</v>
      </c>
      <c r="F14" s="209">
        <v>1102.5</v>
      </c>
      <c r="G14" s="209">
        <v>1021.1457734919984</v>
      </c>
      <c r="H14" s="209">
        <v>4646.3999999999996</v>
      </c>
      <c r="I14" s="209">
        <v>1974</v>
      </c>
      <c r="J14" s="209">
        <v>2205</v>
      </c>
      <c r="K14" s="209">
        <v>2039.421936614576</v>
      </c>
      <c r="L14" s="210">
        <v>34561.5</v>
      </c>
    </row>
    <row r="15" spans="2:19" ht="14.1" customHeight="1" x14ac:dyDescent="0.15">
      <c r="B15" s="159"/>
      <c r="C15" s="144">
        <v>8</v>
      </c>
      <c r="D15" s="160"/>
      <c r="E15" s="209">
        <v>840</v>
      </c>
      <c r="F15" s="209">
        <v>1050</v>
      </c>
      <c r="G15" s="209">
        <v>987.02108039966379</v>
      </c>
      <c r="H15" s="209">
        <v>3817.2</v>
      </c>
      <c r="I15" s="209">
        <v>1992.165</v>
      </c>
      <c r="J15" s="209">
        <v>2205</v>
      </c>
      <c r="K15" s="209">
        <v>2071.5758809622098</v>
      </c>
      <c r="L15" s="210">
        <v>33650.699999999997</v>
      </c>
    </row>
    <row r="16" spans="2:19" ht="14.1" customHeight="1" x14ac:dyDescent="0.15">
      <c r="B16" s="159"/>
      <c r="C16" s="144">
        <v>9</v>
      </c>
      <c r="D16" s="160"/>
      <c r="E16" s="209">
        <v>854.7</v>
      </c>
      <c r="F16" s="209">
        <v>1050</v>
      </c>
      <c r="G16" s="209">
        <v>1006.4097320695575</v>
      </c>
      <c r="H16" s="209">
        <v>5330.9</v>
      </c>
      <c r="I16" s="209">
        <v>1995</v>
      </c>
      <c r="J16" s="209">
        <v>2205</v>
      </c>
      <c r="K16" s="209">
        <v>2081.4242805806289</v>
      </c>
      <c r="L16" s="210">
        <v>34968.800000000003</v>
      </c>
    </row>
    <row r="17" spans="2:12" ht="14.1" customHeight="1" x14ac:dyDescent="0.15">
      <c r="B17" s="159"/>
      <c r="C17" s="144">
        <v>10</v>
      </c>
      <c r="D17" s="160"/>
      <c r="E17" s="209">
        <v>840</v>
      </c>
      <c r="F17" s="209">
        <v>1155</v>
      </c>
      <c r="G17" s="209">
        <v>1054.8636680613665</v>
      </c>
      <c r="H17" s="209">
        <v>4136.8999999999996</v>
      </c>
      <c r="I17" s="209">
        <v>1995</v>
      </c>
      <c r="J17" s="209">
        <v>2304.645</v>
      </c>
      <c r="K17" s="209">
        <v>2103.0996854893187</v>
      </c>
      <c r="L17" s="210">
        <v>29015.8</v>
      </c>
    </row>
    <row r="18" spans="2:12" ht="14.1" customHeight="1" x14ac:dyDescent="0.15">
      <c r="B18" s="159"/>
      <c r="C18" s="144">
        <v>11</v>
      </c>
      <c r="D18" s="160"/>
      <c r="E18" s="209">
        <v>892.5</v>
      </c>
      <c r="F18" s="209">
        <v>1155</v>
      </c>
      <c r="G18" s="209">
        <v>1085.8059332007629</v>
      </c>
      <c r="H18" s="209">
        <v>5032.1000000000004</v>
      </c>
      <c r="I18" s="209">
        <v>2047.5</v>
      </c>
      <c r="J18" s="209">
        <v>2415</v>
      </c>
      <c r="K18" s="209">
        <v>2183.5289995262156</v>
      </c>
      <c r="L18" s="210">
        <v>33305</v>
      </c>
    </row>
    <row r="19" spans="2:12" ht="14.1" customHeight="1" x14ac:dyDescent="0.15">
      <c r="B19" s="159"/>
      <c r="C19" s="144">
        <v>12</v>
      </c>
      <c r="D19" s="160"/>
      <c r="E19" s="209">
        <v>892.5</v>
      </c>
      <c r="F19" s="209">
        <v>1155</v>
      </c>
      <c r="G19" s="209">
        <v>1112.7646831530139</v>
      </c>
      <c r="H19" s="209">
        <v>5275</v>
      </c>
      <c r="I19" s="209">
        <v>2100</v>
      </c>
      <c r="J19" s="209">
        <v>2415</v>
      </c>
      <c r="K19" s="209">
        <v>2254.7307499092963</v>
      </c>
      <c r="L19" s="210">
        <v>47739.299999999996</v>
      </c>
    </row>
    <row r="20" spans="2:12" ht="14.1" customHeight="1" x14ac:dyDescent="0.15">
      <c r="B20" s="159" t="s">
        <v>156</v>
      </c>
      <c r="C20" s="144">
        <v>1</v>
      </c>
      <c r="D20" s="160"/>
      <c r="E20" s="209">
        <v>892.5</v>
      </c>
      <c r="F20" s="209">
        <v>1207.5</v>
      </c>
      <c r="G20" s="209">
        <v>1116.3535698044564</v>
      </c>
      <c r="H20" s="209">
        <v>5479.8</v>
      </c>
      <c r="I20" s="209">
        <v>2033.8500000000001</v>
      </c>
      <c r="J20" s="209">
        <v>2310</v>
      </c>
      <c r="K20" s="209">
        <v>2113.8187493838923</v>
      </c>
      <c r="L20" s="210">
        <v>34557.199999999997</v>
      </c>
    </row>
    <row r="21" spans="2:12" ht="14.1" customHeight="1" x14ac:dyDescent="0.15">
      <c r="B21" s="159"/>
      <c r="C21" s="144">
        <v>2</v>
      </c>
      <c r="D21" s="160"/>
      <c r="E21" s="209">
        <v>945</v>
      </c>
      <c r="F21" s="209">
        <v>1260</v>
      </c>
      <c r="G21" s="209">
        <v>1181.565158806545</v>
      </c>
      <c r="H21" s="209">
        <v>4458.3999999999996</v>
      </c>
      <c r="I21" s="209">
        <v>1890</v>
      </c>
      <c r="J21" s="209">
        <v>2205</v>
      </c>
      <c r="K21" s="209">
        <v>2047.3676903708672</v>
      </c>
      <c r="L21" s="210">
        <v>29879.599999999999</v>
      </c>
    </row>
    <row r="22" spans="2:12" ht="14.1" customHeight="1" x14ac:dyDescent="0.15">
      <c r="B22" s="159"/>
      <c r="C22" s="144">
        <v>3</v>
      </c>
      <c r="D22" s="160"/>
      <c r="E22" s="209">
        <v>997.5</v>
      </c>
      <c r="F22" s="209">
        <v>1260</v>
      </c>
      <c r="G22" s="209">
        <v>1161.8025982256022</v>
      </c>
      <c r="H22" s="209">
        <v>4396.8</v>
      </c>
      <c r="I22" s="209">
        <v>1890</v>
      </c>
      <c r="J22" s="209">
        <v>2152.5</v>
      </c>
      <c r="K22" s="209">
        <v>2027.5658063358628</v>
      </c>
      <c r="L22" s="210">
        <v>35489</v>
      </c>
    </row>
    <row r="23" spans="2:12" ht="14.1" customHeight="1" x14ac:dyDescent="0.15">
      <c r="B23" s="159"/>
      <c r="C23" s="144">
        <v>4</v>
      </c>
      <c r="D23" s="160"/>
      <c r="E23" s="209">
        <v>918</v>
      </c>
      <c r="F23" s="209">
        <v>1290.06</v>
      </c>
      <c r="G23" s="209">
        <v>1149.7860962566845</v>
      </c>
      <c r="H23" s="209">
        <v>4814.3</v>
      </c>
      <c r="I23" s="209">
        <v>1944</v>
      </c>
      <c r="J23" s="209">
        <v>2214</v>
      </c>
      <c r="K23" s="209">
        <v>2101.2397442703164</v>
      </c>
      <c r="L23" s="210">
        <v>34814</v>
      </c>
    </row>
    <row r="24" spans="2:12" ht="14.1" customHeight="1" x14ac:dyDescent="0.15">
      <c r="B24" s="150"/>
      <c r="C24" s="154">
        <v>5</v>
      </c>
      <c r="D24" s="166"/>
      <c r="E24" s="211">
        <v>918</v>
      </c>
      <c r="F24" s="211">
        <v>1296</v>
      </c>
      <c r="G24" s="211">
        <v>1163.1210053297102</v>
      </c>
      <c r="H24" s="211">
        <v>4876.2</v>
      </c>
      <c r="I24" s="211">
        <v>1944</v>
      </c>
      <c r="J24" s="211">
        <v>2268</v>
      </c>
      <c r="K24" s="211">
        <v>2144.8387399463809</v>
      </c>
      <c r="L24" s="212">
        <v>23918.9</v>
      </c>
    </row>
    <row r="25" spans="2:12" x14ac:dyDescent="0.15">
      <c r="B25" s="196"/>
      <c r="C25" s="187"/>
      <c r="D25" s="217"/>
      <c r="E25" s="213"/>
      <c r="F25" s="209"/>
      <c r="G25" s="182"/>
      <c r="H25" s="209"/>
      <c r="I25" s="213"/>
      <c r="J25" s="209"/>
      <c r="K25" s="182"/>
      <c r="L25" s="209"/>
    </row>
    <row r="26" spans="2:12" x14ac:dyDescent="0.15">
      <c r="B26" s="196"/>
      <c r="C26" s="187"/>
      <c r="D26" s="217"/>
      <c r="E26" s="213"/>
      <c r="F26" s="209"/>
      <c r="G26" s="182"/>
      <c r="H26" s="209"/>
      <c r="I26" s="213"/>
      <c r="J26" s="209"/>
      <c r="K26" s="182"/>
      <c r="L26" s="209"/>
    </row>
    <row r="27" spans="2:12" x14ac:dyDescent="0.15">
      <c r="B27" s="193" t="s">
        <v>128</v>
      </c>
      <c r="C27" s="187"/>
      <c r="D27" s="217"/>
      <c r="E27" s="213"/>
      <c r="F27" s="209"/>
      <c r="G27" s="182"/>
      <c r="H27" s="209"/>
      <c r="I27" s="213"/>
      <c r="J27" s="209"/>
      <c r="K27" s="182"/>
      <c r="L27" s="209"/>
    </row>
    <row r="28" spans="2:12" x14ac:dyDescent="0.15">
      <c r="B28" s="699">
        <v>41766</v>
      </c>
      <c r="C28" s="219"/>
      <c r="D28" s="220">
        <v>41768</v>
      </c>
      <c r="E28" s="690">
        <v>918</v>
      </c>
      <c r="F28" s="691">
        <v>1296</v>
      </c>
      <c r="G28" s="692">
        <v>1167.6896154852207</v>
      </c>
      <c r="H28" s="209">
        <v>910.1</v>
      </c>
      <c r="I28" s="690">
        <v>2084.4</v>
      </c>
      <c r="J28" s="691">
        <v>2214</v>
      </c>
      <c r="K28" s="692">
        <v>2148.4727865796831</v>
      </c>
      <c r="L28" s="209">
        <v>3302.1</v>
      </c>
    </row>
    <row r="29" spans="2:12" x14ac:dyDescent="0.15">
      <c r="B29" s="218" t="s">
        <v>129</v>
      </c>
      <c r="C29" s="219"/>
      <c r="D29" s="220"/>
      <c r="E29" s="213"/>
      <c r="F29" s="209"/>
      <c r="G29" s="182"/>
      <c r="H29" s="209"/>
      <c r="I29" s="213"/>
      <c r="J29" s="209"/>
      <c r="K29" s="182"/>
      <c r="L29" s="209"/>
    </row>
    <row r="30" spans="2:12" x14ac:dyDescent="0.15">
      <c r="B30" s="699">
        <v>41771</v>
      </c>
      <c r="C30" s="219"/>
      <c r="D30" s="220">
        <v>41775</v>
      </c>
      <c r="E30" s="690">
        <v>918</v>
      </c>
      <c r="F30" s="691">
        <v>1296</v>
      </c>
      <c r="G30" s="692">
        <v>1138.548068631764</v>
      </c>
      <c r="H30" s="209">
        <v>1337.6</v>
      </c>
      <c r="I30" s="690">
        <v>1944</v>
      </c>
      <c r="J30" s="691">
        <v>2214</v>
      </c>
      <c r="K30" s="692">
        <v>2116.4532779590627</v>
      </c>
      <c r="L30" s="209">
        <v>8426.2999999999993</v>
      </c>
    </row>
    <row r="31" spans="2:12" x14ac:dyDescent="0.15">
      <c r="B31" s="218" t="s">
        <v>130</v>
      </c>
      <c r="C31" s="219"/>
      <c r="D31" s="220"/>
      <c r="E31" s="213"/>
      <c r="F31" s="209"/>
      <c r="G31" s="182"/>
      <c r="H31" s="209"/>
      <c r="I31" s="213"/>
      <c r="J31" s="209"/>
      <c r="K31" s="182"/>
      <c r="L31" s="209"/>
    </row>
    <row r="32" spans="2:12" x14ac:dyDescent="0.15">
      <c r="B32" s="699">
        <v>41778</v>
      </c>
      <c r="C32" s="219"/>
      <c r="D32" s="220">
        <v>41782</v>
      </c>
      <c r="E32" s="690">
        <v>918</v>
      </c>
      <c r="F32" s="691">
        <v>1296</v>
      </c>
      <c r="G32" s="692">
        <v>1159.6644727000742</v>
      </c>
      <c r="H32" s="209">
        <v>1320.4</v>
      </c>
      <c r="I32" s="690">
        <v>1944</v>
      </c>
      <c r="J32" s="691">
        <v>2214</v>
      </c>
      <c r="K32" s="692">
        <v>2095.8892274740788</v>
      </c>
      <c r="L32" s="209">
        <v>6344.2</v>
      </c>
    </row>
    <row r="33" spans="2:20" x14ac:dyDescent="0.15">
      <c r="B33" s="218" t="s">
        <v>131</v>
      </c>
      <c r="C33" s="219"/>
      <c r="D33" s="220"/>
      <c r="E33" s="213"/>
      <c r="F33" s="209"/>
      <c r="G33" s="182"/>
      <c r="H33" s="209"/>
      <c r="I33" s="213"/>
      <c r="J33" s="209"/>
      <c r="K33" s="182"/>
      <c r="L33" s="209"/>
    </row>
    <row r="34" spans="2:20" ht="12" customHeight="1" x14ac:dyDescent="0.15">
      <c r="B34" s="699">
        <v>41785</v>
      </c>
      <c r="C34" s="219"/>
      <c r="D34" s="220">
        <v>41789</v>
      </c>
      <c r="E34" s="690">
        <v>918</v>
      </c>
      <c r="F34" s="691">
        <v>1296</v>
      </c>
      <c r="G34" s="692">
        <v>1187.3198968246913</v>
      </c>
      <c r="H34" s="209">
        <v>1308.0999999999999</v>
      </c>
      <c r="I34" s="690">
        <v>1944</v>
      </c>
      <c r="J34" s="691">
        <v>2268</v>
      </c>
      <c r="K34" s="692">
        <v>2227.1865786515227</v>
      </c>
      <c r="L34" s="209">
        <v>5846.3</v>
      </c>
    </row>
    <row r="35" spans="2:20" ht="12" customHeight="1" x14ac:dyDescent="0.15">
      <c r="B35" s="218" t="s">
        <v>132</v>
      </c>
      <c r="C35" s="219"/>
      <c r="D35" s="220"/>
      <c r="E35" s="213"/>
      <c r="F35" s="209"/>
      <c r="G35" s="182"/>
      <c r="H35" s="209"/>
      <c r="I35" s="213"/>
      <c r="J35" s="209"/>
      <c r="K35" s="182"/>
      <c r="L35" s="209"/>
    </row>
    <row r="36" spans="2:20" ht="12" customHeight="1" x14ac:dyDescent="0.15">
      <c r="B36" s="700"/>
      <c r="C36" s="231"/>
      <c r="D36" s="232"/>
      <c r="E36" s="696"/>
      <c r="F36" s="697"/>
      <c r="G36" s="698"/>
      <c r="H36" s="211"/>
      <c r="I36" s="696"/>
      <c r="J36" s="697"/>
      <c r="K36" s="698"/>
      <c r="L36" s="211"/>
    </row>
    <row r="37" spans="2:20" ht="6" customHeight="1" x14ac:dyDescent="0.15">
      <c r="B37" s="194"/>
      <c r="C37" s="187"/>
      <c r="D37" s="187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</row>
    <row r="38" spans="2:20" ht="12.75" customHeight="1" x14ac:dyDescent="0.15">
      <c r="B38" s="186"/>
      <c r="L38" s="182"/>
    </row>
    <row r="39" spans="2:20" ht="12.75" customHeight="1" x14ac:dyDescent="0.15">
      <c r="B39" s="234"/>
      <c r="L39" s="182"/>
    </row>
    <row r="40" spans="2:20" x14ac:dyDescent="0.15">
      <c r="B40" s="234"/>
      <c r="L40" s="182"/>
    </row>
    <row r="41" spans="2:20" x14ac:dyDescent="0.15">
      <c r="B41" s="234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Normal="100" workbookViewId="0"/>
  </sheetViews>
  <sheetFormatPr defaultColWidth="7.5" defaultRowHeight="12" x14ac:dyDescent="0.15"/>
  <cols>
    <col min="1" max="1" width="1.625" style="136" customWidth="1"/>
    <col min="2" max="2" width="4.125" style="136" customWidth="1"/>
    <col min="3" max="3" width="3.125" style="136" customWidth="1"/>
    <col min="4" max="4" width="2.625" style="136" customWidth="1"/>
    <col min="5" max="7" width="7.625" style="136" customWidth="1"/>
    <col min="8" max="8" width="9.125" style="136" customWidth="1"/>
    <col min="9" max="11" width="7.625" style="136" customWidth="1"/>
    <col min="12" max="12" width="9.125" style="136" customWidth="1"/>
    <col min="13" max="15" width="7.625" style="136" customWidth="1"/>
    <col min="16" max="16" width="9.125" style="136" customWidth="1"/>
    <col min="17" max="19" width="7.625" style="136" customWidth="1"/>
    <col min="20" max="20" width="9.125" style="136" customWidth="1"/>
    <col min="21" max="16384" width="7.5" style="136"/>
  </cols>
  <sheetData>
    <row r="2" spans="2:16" x14ac:dyDescent="0.15">
      <c r="B2" s="136" t="s">
        <v>462</v>
      </c>
    </row>
    <row r="3" spans="2:16" x14ac:dyDescent="0.15">
      <c r="L3" s="138" t="s">
        <v>168</v>
      </c>
    </row>
    <row r="4" spans="2:16" ht="6" customHeight="1" x14ac:dyDescent="0.1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35"/>
    </row>
    <row r="5" spans="2:16" ht="15" customHeight="1" x14ac:dyDescent="0.15">
      <c r="B5" s="159"/>
      <c r="C5" s="141" t="s">
        <v>169</v>
      </c>
      <c r="D5" s="142"/>
      <c r="E5" s="788">
        <v>3</v>
      </c>
      <c r="F5" s="789"/>
      <c r="G5" s="789"/>
      <c r="H5" s="790"/>
      <c r="I5" s="788">
        <v>2</v>
      </c>
      <c r="J5" s="789"/>
      <c r="K5" s="789"/>
      <c r="L5" s="790"/>
      <c r="M5" s="788">
        <v>3</v>
      </c>
      <c r="N5" s="789"/>
      <c r="O5" s="789"/>
      <c r="P5" s="790"/>
    </row>
    <row r="6" spans="2:16" ht="15" customHeight="1" x14ac:dyDescent="0.15">
      <c r="B6" s="159"/>
      <c r="C6" s="152" t="s">
        <v>170</v>
      </c>
      <c r="D6" s="171"/>
      <c r="E6" s="788" t="s">
        <v>171</v>
      </c>
      <c r="F6" s="789"/>
      <c r="G6" s="789"/>
      <c r="H6" s="790"/>
      <c r="I6" s="788" t="s">
        <v>172</v>
      </c>
      <c r="J6" s="789"/>
      <c r="K6" s="789"/>
      <c r="L6" s="790"/>
      <c r="M6" s="788" t="s">
        <v>173</v>
      </c>
      <c r="N6" s="789"/>
      <c r="O6" s="789"/>
      <c r="P6" s="790"/>
    </row>
    <row r="7" spans="2:16" ht="15" customHeight="1" x14ac:dyDescent="0.15">
      <c r="B7" s="150" t="s">
        <v>96</v>
      </c>
      <c r="C7" s="151"/>
      <c r="D7" s="166"/>
      <c r="E7" s="141" t="s">
        <v>140</v>
      </c>
      <c r="F7" s="272" t="s">
        <v>98</v>
      </c>
      <c r="G7" s="143" t="s">
        <v>175</v>
      </c>
      <c r="H7" s="272" t="s">
        <v>176</v>
      </c>
      <c r="I7" s="141" t="s">
        <v>140</v>
      </c>
      <c r="J7" s="272" t="s">
        <v>98</v>
      </c>
      <c r="K7" s="143" t="s">
        <v>175</v>
      </c>
      <c r="L7" s="272" t="s">
        <v>100</v>
      </c>
      <c r="M7" s="141" t="s">
        <v>140</v>
      </c>
      <c r="N7" s="272" t="s">
        <v>98</v>
      </c>
      <c r="O7" s="143" t="s">
        <v>175</v>
      </c>
      <c r="P7" s="272" t="s">
        <v>100</v>
      </c>
    </row>
    <row r="8" spans="2:16" ht="15" customHeight="1" x14ac:dyDescent="0.15">
      <c r="B8" s="159" t="s">
        <v>0</v>
      </c>
      <c r="C8" s="192">
        <v>20</v>
      </c>
      <c r="D8" s="185" t="s">
        <v>1</v>
      </c>
      <c r="E8" s="159">
        <v>2100</v>
      </c>
      <c r="F8" s="161">
        <v>2783</v>
      </c>
      <c r="G8" s="135">
        <v>2546</v>
      </c>
      <c r="H8" s="161">
        <v>108620</v>
      </c>
      <c r="I8" s="293">
        <v>1296</v>
      </c>
      <c r="J8" s="179">
        <v>1470</v>
      </c>
      <c r="K8" s="139">
        <v>1407</v>
      </c>
      <c r="L8" s="161">
        <v>34627</v>
      </c>
      <c r="M8" s="293"/>
      <c r="N8" s="179"/>
      <c r="O8" s="139"/>
      <c r="P8" s="161"/>
    </row>
    <row r="9" spans="2:16" ht="15" customHeight="1" x14ac:dyDescent="0.15">
      <c r="B9" s="213"/>
      <c r="C9" s="192">
        <v>21</v>
      </c>
      <c r="D9" s="185"/>
      <c r="E9" s="159">
        <v>1785</v>
      </c>
      <c r="F9" s="161">
        <v>2625</v>
      </c>
      <c r="G9" s="135">
        <v>2255</v>
      </c>
      <c r="H9" s="161">
        <v>1075905</v>
      </c>
      <c r="I9" s="159">
        <v>1208</v>
      </c>
      <c r="J9" s="161">
        <v>1470</v>
      </c>
      <c r="K9" s="135">
        <v>1344</v>
      </c>
      <c r="L9" s="161">
        <v>684291</v>
      </c>
      <c r="M9" s="159">
        <v>1680</v>
      </c>
      <c r="N9" s="161">
        <v>2048</v>
      </c>
      <c r="O9" s="135">
        <v>1856</v>
      </c>
      <c r="P9" s="161">
        <v>371084</v>
      </c>
    </row>
    <row r="10" spans="2:16" ht="15" customHeight="1" x14ac:dyDescent="0.15">
      <c r="B10" s="213"/>
      <c r="C10" s="192">
        <v>22</v>
      </c>
      <c r="D10" s="182"/>
      <c r="E10" s="159">
        <v>1995</v>
      </c>
      <c r="F10" s="161">
        <v>2478</v>
      </c>
      <c r="G10" s="161">
        <v>2233</v>
      </c>
      <c r="H10" s="161">
        <v>930207</v>
      </c>
      <c r="I10" s="293">
        <v>1050</v>
      </c>
      <c r="J10" s="179">
        <v>1418</v>
      </c>
      <c r="K10" s="182">
        <v>1253</v>
      </c>
      <c r="L10" s="179">
        <v>569474</v>
      </c>
      <c r="M10" s="293">
        <v>1554</v>
      </c>
      <c r="N10" s="179">
        <v>2205</v>
      </c>
      <c r="O10" s="182">
        <v>1895</v>
      </c>
      <c r="P10" s="179">
        <v>444833</v>
      </c>
    </row>
    <row r="11" spans="2:16" ht="15" customHeight="1" x14ac:dyDescent="0.15">
      <c r="B11" s="213"/>
      <c r="C11" s="192">
        <v>23</v>
      </c>
      <c r="D11" s="210"/>
      <c r="E11" s="161">
        <v>1680</v>
      </c>
      <c r="F11" s="161">
        <v>2625</v>
      </c>
      <c r="G11" s="161">
        <v>2314</v>
      </c>
      <c r="H11" s="161">
        <v>1062672</v>
      </c>
      <c r="I11" s="179">
        <v>893</v>
      </c>
      <c r="J11" s="179">
        <v>1449</v>
      </c>
      <c r="K11" s="209">
        <v>1220</v>
      </c>
      <c r="L11" s="179">
        <v>530581</v>
      </c>
      <c r="M11" s="179">
        <v>1393</v>
      </c>
      <c r="N11" s="179">
        <v>2205</v>
      </c>
      <c r="O11" s="209">
        <v>1945</v>
      </c>
      <c r="P11" s="255">
        <v>291610</v>
      </c>
    </row>
    <row r="12" spans="2:16" ht="15" customHeight="1" x14ac:dyDescent="0.15">
      <c r="B12" s="213"/>
      <c r="C12" s="192">
        <v>24</v>
      </c>
      <c r="D12" s="210"/>
      <c r="E12" s="161">
        <v>1680</v>
      </c>
      <c r="F12" s="161">
        <v>2730</v>
      </c>
      <c r="G12" s="161">
        <v>2202</v>
      </c>
      <c r="H12" s="161">
        <v>1459992.0999999999</v>
      </c>
      <c r="I12" s="161">
        <v>882</v>
      </c>
      <c r="J12" s="161">
        <v>1522.5</v>
      </c>
      <c r="K12" s="161">
        <v>1138</v>
      </c>
      <c r="L12" s="161">
        <v>620044.9</v>
      </c>
      <c r="M12" s="161">
        <v>1470</v>
      </c>
      <c r="N12" s="161">
        <v>2205</v>
      </c>
      <c r="O12" s="161">
        <v>1778</v>
      </c>
      <c r="P12" s="160">
        <v>332669.7</v>
      </c>
    </row>
    <row r="13" spans="2:16" ht="15" customHeight="1" x14ac:dyDescent="0.15">
      <c r="B13" s="201"/>
      <c r="C13" s="204">
        <v>25</v>
      </c>
      <c r="D13" s="212"/>
      <c r="E13" s="170">
        <v>2205</v>
      </c>
      <c r="F13" s="170">
        <v>2971.5</v>
      </c>
      <c r="G13" s="170">
        <v>2619.3401797913057</v>
      </c>
      <c r="H13" s="166">
        <v>1255672.7</v>
      </c>
      <c r="I13" s="211">
        <v>1102.5</v>
      </c>
      <c r="J13" s="211">
        <v>1606.5</v>
      </c>
      <c r="K13" s="211">
        <v>1383.4348977420236</v>
      </c>
      <c r="L13" s="212">
        <v>513693.10000000015</v>
      </c>
      <c r="M13" s="211">
        <v>1785</v>
      </c>
      <c r="N13" s="211">
        <v>2415</v>
      </c>
      <c r="O13" s="211">
        <v>2103.2555653094519</v>
      </c>
      <c r="P13" s="212">
        <v>410912.80000000005</v>
      </c>
    </row>
    <row r="14" spans="2:16" ht="15" customHeight="1" x14ac:dyDescent="0.15">
      <c r="B14" s="701" t="s">
        <v>177</v>
      </c>
      <c r="C14" s="454">
        <v>8</v>
      </c>
      <c r="D14" s="160" t="s">
        <v>178</v>
      </c>
      <c r="E14" s="161">
        <v>2047.5</v>
      </c>
      <c r="F14" s="161">
        <v>2415</v>
      </c>
      <c r="G14" s="161">
        <v>2277.3991384086071</v>
      </c>
      <c r="H14" s="161">
        <v>147040.1</v>
      </c>
      <c r="I14" s="209">
        <v>1071</v>
      </c>
      <c r="J14" s="209">
        <v>1312.5</v>
      </c>
      <c r="K14" s="209">
        <v>1168.0246019450096</v>
      </c>
      <c r="L14" s="209">
        <v>47714.5</v>
      </c>
      <c r="M14" s="209">
        <v>1680</v>
      </c>
      <c r="N14" s="209">
        <v>1995</v>
      </c>
      <c r="O14" s="209">
        <v>1863.0122428499747</v>
      </c>
      <c r="P14" s="210">
        <v>23360.400000000001</v>
      </c>
    </row>
    <row r="15" spans="2:16" ht="15" customHeight="1" x14ac:dyDescent="0.15">
      <c r="B15" s="701"/>
      <c r="C15" s="454">
        <v>9</v>
      </c>
      <c r="D15" s="160"/>
      <c r="E15" s="161">
        <v>2100</v>
      </c>
      <c r="F15" s="161">
        <v>2415</v>
      </c>
      <c r="G15" s="161">
        <v>2283.8329979879272</v>
      </c>
      <c r="H15" s="161">
        <v>109063.5</v>
      </c>
      <c r="I15" s="209">
        <v>1050</v>
      </c>
      <c r="J15" s="209">
        <v>1313</v>
      </c>
      <c r="K15" s="209">
        <v>1167</v>
      </c>
      <c r="L15" s="209">
        <v>39735</v>
      </c>
      <c r="M15" s="209">
        <v>1785</v>
      </c>
      <c r="N15" s="209">
        <v>2047.5</v>
      </c>
      <c r="O15" s="209">
        <v>1926.2041455748879</v>
      </c>
      <c r="P15" s="210">
        <v>24933.599999999999</v>
      </c>
    </row>
    <row r="16" spans="2:16" ht="15" customHeight="1" x14ac:dyDescent="0.15">
      <c r="B16" s="701"/>
      <c r="C16" s="454">
        <v>10</v>
      </c>
      <c r="D16" s="160"/>
      <c r="E16" s="161">
        <v>2100</v>
      </c>
      <c r="F16" s="161">
        <v>2415</v>
      </c>
      <c r="G16" s="161">
        <v>2288.8595592849015</v>
      </c>
      <c r="H16" s="161">
        <v>119518.29999999999</v>
      </c>
      <c r="I16" s="209">
        <v>1050</v>
      </c>
      <c r="J16" s="209">
        <v>1312.5</v>
      </c>
      <c r="K16" s="209">
        <v>1179.1950739256599</v>
      </c>
      <c r="L16" s="209">
        <v>61615.499999999993</v>
      </c>
      <c r="M16" s="209">
        <v>1837.5</v>
      </c>
      <c r="N16" s="209">
        <v>2047.5</v>
      </c>
      <c r="O16" s="209">
        <v>1921.7040478014405</v>
      </c>
      <c r="P16" s="210">
        <v>41045.9</v>
      </c>
    </row>
    <row r="17" spans="2:20" ht="15" customHeight="1" x14ac:dyDescent="0.15">
      <c r="B17" s="701"/>
      <c r="C17" s="454">
        <v>11</v>
      </c>
      <c r="D17" s="160"/>
      <c r="E17" s="161">
        <v>2100</v>
      </c>
      <c r="F17" s="161">
        <v>2625</v>
      </c>
      <c r="G17" s="161">
        <v>2348.7952157133545</v>
      </c>
      <c r="H17" s="161">
        <v>114678.90000000001</v>
      </c>
      <c r="I17" s="209">
        <v>1050</v>
      </c>
      <c r="J17" s="209">
        <v>1470</v>
      </c>
      <c r="K17" s="209">
        <v>1282.8314611258977</v>
      </c>
      <c r="L17" s="209">
        <v>49781.1</v>
      </c>
      <c r="M17" s="209">
        <v>1869</v>
      </c>
      <c r="N17" s="209">
        <v>2019.15</v>
      </c>
      <c r="O17" s="209">
        <v>1956.3029909647942</v>
      </c>
      <c r="P17" s="209">
        <v>31074.7</v>
      </c>
    </row>
    <row r="18" spans="2:20" ht="15" customHeight="1" x14ac:dyDescent="0.15">
      <c r="B18" s="701"/>
      <c r="C18" s="454">
        <v>12</v>
      </c>
      <c r="D18" s="160"/>
      <c r="E18" s="161">
        <v>2310</v>
      </c>
      <c r="F18" s="161">
        <v>2730</v>
      </c>
      <c r="G18" s="161">
        <v>2561.6890458588805</v>
      </c>
      <c r="H18" s="161">
        <v>271915</v>
      </c>
      <c r="I18" s="209">
        <v>1207.5</v>
      </c>
      <c r="J18" s="209">
        <v>1522.5</v>
      </c>
      <c r="K18" s="209">
        <v>1369.1572123758733</v>
      </c>
      <c r="L18" s="209">
        <v>57657.5</v>
      </c>
      <c r="M18" s="209">
        <v>1942.5</v>
      </c>
      <c r="N18" s="209">
        <v>2205</v>
      </c>
      <c r="O18" s="209">
        <v>2033.4992066108882</v>
      </c>
      <c r="P18" s="210">
        <v>29802</v>
      </c>
    </row>
    <row r="19" spans="2:20" ht="15" customHeight="1" x14ac:dyDescent="0.15">
      <c r="B19" s="701" t="s">
        <v>179</v>
      </c>
      <c r="C19" s="454">
        <v>1</v>
      </c>
      <c r="D19" s="160" t="s">
        <v>178</v>
      </c>
      <c r="E19" s="161">
        <v>2310</v>
      </c>
      <c r="F19" s="161">
        <v>2572.5</v>
      </c>
      <c r="G19" s="161">
        <v>2432.0980118195716</v>
      </c>
      <c r="H19" s="161">
        <v>108169.20000000001</v>
      </c>
      <c r="I19" s="209">
        <v>1102.5</v>
      </c>
      <c r="J19" s="209">
        <v>1470</v>
      </c>
      <c r="K19" s="209">
        <v>1292.1846880944065</v>
      </c>
      <c r="L19" s="209">
        <v>46115.9</v>
      </c>
      <c r="M19" s="209">
        <v>1785</v>
      </c>
      <c r="N19" s="209">
        <v>2205</v>
      </c>
      <c r="O19" s="209">
        <v>1983.6190657814759</v>
      </c>
      <c r="P19" s="210">
        <v>29898.2</v>
      </c>
    </row>
    <row r="20" spans="2:20" ht="15" customHeight="1" x14ac:dyDescent="0.15">
      <c r="B20" s="701"/>
      <c r="C20" s="454">
        <v>2</v>
      </c>
      <c r="D20" s="160"/>
      <c r="E20" s="161">
        <v>2257.5</v>
      </c>
      <c r="F20" s="161">
        <v>2520</v>
      </c>
      <c r="G20" s="161">
        <v>2448.3070811860803</v>
      </c>
      <c r="H20" s="161">
        <v>93704.6</v>
      </c>
      <c r="I20" s="209">
        <v>1102.5</v>
      </c>
      <c r="J20" s="209">
        <v>1470</v>
      </c>
      <c r="K20" s="209">
        <v>1297.107576440877</v>
      </c>
      <c r="L20" s="209">
        <v>39856.6</v>
      </c>
      <c r="M20" s="209">
        <v>1890</v>
      </c>
      <c r="N20" s="209">
        <v>2257.5</v>
      </c>
      <c r="O20" s="209">
        <v>2043.4986424164988</v>
      </c>
      <c r="P20" s="210">
        <v>32011.1</v>
      </c>
    </row>
    <row r="21" spans="2:20" ht="15" customHeight="1" x14ac:dyDescent="0.15">
      <c r="B21" s="701"/>
      <c r="C21" s="454">
        <v>3</v>
      </c>
      <c r="D21" s="160"/>
      <c r="E21" s="161">
        <v>2310</v>
      </c>
      <c r="F21" s="161">
        <v>2572.5</v>
      </c>
      <c r="G21" s="161">
        <v>2471.6623073743876</v>
      </c>
      <c r="H21" s="161">
        <v>84179</v>
      </c>
      <c r="I21" s="209">
        <v>1165.5</v>
      </c>
      <c r="J21" s="209">
        <v>1470</v>
      </c>
      <c r="K21" s="209">
        <v>1306.7339477374469</v>
      </c>
      <c r="L21" s="209">
        <v>28022.6</v>
      </c>
      <c r="M21" s="209">
        <v>1890</v>
      </c>
      <c r="N21" s="209">
        <v>2205</v>
      </c>
      <c r="O21" s="209">
        <v>2036.5382181646471</v>
      </c>
      <c r="P21" s="210">
        <v>24721.9</v>
      </c>
    </row>
    <row r="22" spans="2:20" ht="15" customHeight="1" x14ac:dyDescent="0.15">
      <c r="B22" s="701"/>
      <c r="C22" s="454">
        <v>4</v>
      </c>
      <c r="D22" s="160"/>
      <c r="E22" s="161">
        <v>2310</v>
      </c>
      <c r="F22" s="161">
        <v>2531</v>
      </c>
      <c r="G22" s="161">
        <v>2445</v>
      </c>
      <c r="H22" s="160">
        <v>105411</v>
      </c>
      <c r="I22" s="209">
        <v>1200</v>
      </c>
      <c r="J22" s="209">
        <v>1470</v>
      </c>
      <c r="K22" s="209">
        <v>1333</v>
      </c>
      <c r="L22" s="210">
        <v>40038</v>
      </c>
      <c r="M22" s="209">
        <v>1890</v>
      </c>
      <c r="N22" s="209">
        <v>2205</v>
      </c>
      <c r="O22" s="209">
        <v>1987.6400895900795</v>
      </c>
      <c r="P22" s="210">
        <v>43345.599999999999</v>
      </c>
    </row>
    <row r="23" spans="2:20" ht="15" customHeight="1" x14ac:dyDescent="0.15">
      <c r="B23" s="701"/>
      <c r="C23" s="454">
        <v>5</v>
      </c>
      <c r="D23" s="160"/>
      <c r="E23" s="161">
        <v>2205</v>
      </c>
      <c r="F23" s="161">
        <v>2625</v>
      </c>
      <c r="G23" s="161">
        <v>2517.4060587035001</v>
      </c>
      <c r="H23" s="161">
        <v>112742.69999999998</v>
      </c>
      <c r="I23" s="209">
        <v>1200.0450000000001</v>
      </c>
      <c r="J23" s="209">
        <v>1470</v>
      </c>
      <c r="K23" s="209">
        <v>1354.8307314237936</v>
      </c>
      <c r="L23" s="209">
        <v>47420</v>
      </c>
      <c r="M23" s="209">
        <v>1942.5</v>
      </c>
      <c r="N23" s="209">
        <v>2205</v>
      </c>
      <c r="O23" s="209">
        <v>2027.8592664276428</v>
      </c>
      <c r="P23" s="210">
        <v>38433</v>
      </c>
    </row>
    <row r="24" spans="2:20" ht="15" customHeight="1" x14ac:dyDescent="0.15">
      <c r="B24" s="701"/>
      <c r="C24" s="454">
        <v>6</v>
      </c>
      <c r="D24" s="160"/>
      <c r="E24" s="161">
        <v>2362.5</v>
      </c>
      <c r="F24" s="161">
        <v>2677.5</v>
      </c>
      <c r="G24" s="161">
        <v>2564.1953245182426</v>
      </c>
      <c r="H24" s="161">
        <v>95592.3</v>
      </c>
      <c r="I24" s="209">
        <v>1269.6600000000001</v>
      </c>
      <c r="J24" s="209">
        <v>1470</v>
      </c>
      <c r="K24" s="209">
        <v>1384.7589592917616</v>
      </c>
      <c r="L24" s="209">
        <v>45121.3</v>
      </c>
      <c r="M24" s="209">
        <v>1974</v>
      </c>
      <c r="N24" s="209">
        <v>2124.15</v>
      </c>
      <c r="O24" s="209">
        <v>2016.0709646577873</v>
      </c>
      <c r="P24" s="210">
        <v>29261.899999999998</v>
      </c>
    </row>
    <row r="25" spans="2:20" ht="15" customHeight="1" x14ac:dyDescent="0.15">
      <c r="B25" s="701"/>
      <c r="C25" s="454">
        <v>7</v>
      </c>
      <c r="D25" s="160"/>
      <c r="E25" s="161">
        <v>2399.25</v>
      </c>
      <c r="F25" s="161">
        <v>2730</v>
      </c>
      <c r="G25" s="161">
        <v>2602.8806041732491</v>
      </c>
      <c r="H25" s="161">
        <v>126644.79999999999</v>
      </c>
      <c r="I25" s="209">
        <v>1258.8450000000003</v>
      </c>
      <c r="J25" s="209">
        <v>1470</v>
      </c>
      <c r="K25" s="209">
        <v>1360.9002397197125</v>
      </c>
      <c r="L25" s="209">
        <v>43566.600000000006</v>
      </c>
      <c r="M25" s="209">
        <v>1974</v>
      </c>
      <c r="N25" s="209">
        <v>2205</v>
      </c>
      <c r="O25" s="209">
        <v>2039.421936614576</v>
      </c>
      <c r="P25" s="210">
        <v>34561.5</v>
      </c>
    </row>
    <row r="26" spans="2:20" ht="15" customHeight="1" x14ac:dyDescent="0.15">
      <c r="B26" s="701"/>
      <c r="C26" s="454">
        <v>8</v>
      </c>
      <c r="D26" s="160"/>
      <c r="E26" s="161">
        <v>2415</v>
      </c>
      <c r="F26" s="161">
        <v>2709</v>
      </c>
      <c r="G26" s="161">
        <v>2577.5641478836492</v>
      </c>
      <c r="H26" s="161">
        <v>85429.2</v>
      </c>
      <c r="I26" s="209">
        <v>1255.6950000000002</v>
      </c>
      <c r="J26" s="209">
        <v>1449</v>
      </c>
      <c r="K26" s="209">
        <v>1351.2623922413795</v>
      </c>
      <c r="L26" s="209">
        <v>39165.1</v>
      </c>
      <c r="M26" s="209">
        <v>1992.165</v>
      </c>
      <c r="N26" s="209">
        <v>2205</v>
      </c>
      <c r="O26" s="209">
        <v>2071.5758809622098</v>
      </c>
      <c r="P26" s="210">
        <v>33650.699999999997</v>
      </c>
    </row>
    <row r="27" spans="2:20" ht="15" customHeight="1" x14ac:dyDescent="0.15">
      <c r="B27" s="701"/>
      <c r="C27" s="454">
        <v>9</v>
      </c>
      <c r="D27" s="160"/>
      <c r="E27" s="161">
        <v>2415</v>
      </c>
      <c r="F27" s="161">
        <v>2677.5</v>
      </c>
      <c r="G27" s="161">
        <v>2591.6341631961081</v>
      </c>
      <c r="H27" s="161">
        <v>81397.7</v>
      </c>
      <c r="I27" s="209">
        <v>1260</v>
      </c>
      <c r="J27" s="209">
        <v>1449</v>
      </c>
      <c r="K27" s="209">
        <v>1376.1491769156194</v>
      </c>
      <c r="L27" s="209">
        <v>33806.699999999997</v>
      </c>
      <c r="M27" s="209">
        <v>1995</v>
      </c>
      <c r="N27" s="209">
        <v>2205</v>
      </c>
      <c r="O27" s="209">
        <v>2081.4242805806289</v>
      </c>
      <c r="P27" s="210">
        <v>34968.800000000003</v>
      </c>
    </row>
    <row r="28" spans="2:20" ht="15" customHeight="1" x14ac:dyDescent="0.15">
      <c r="B28" s="701"/>
      <c r="C28" s="454">
        <v>10</v>
      </c>
      <c r="D28" s="160"/>
      <c r="E28" s="161">
        <v>2434.9500000000003</v>
      </c>
      <c r="F28" s="161">
        <v>2866.5</v>
      </c>
      <c r="G28" s="161">
        <v>2677.4786427128038</v>
      </c>
      <c r="H28" s="161">
        <v>121575.09999999998</v>
      </c>
      <c r="I28" s="209">
        <v>1281</v>
      </c>
      <c r="J28" s="209">
        <v>1522.5</v>
      </c>
      <c r="K28" s="209">
        <v>1421.0498372660704</v>
      </c>
      <c r="L28" s="209">
        <v>50882.3</v>
      </c>
      <c r="M28" s="209">
        <v>1995</v>
      </c>
      <c r="N28" s="209">
        <v>2304.645</v>
      </c>
      <c r="O28" s="209">
        <v>2103.0996854893187</v>
      </c>
      <c r="P28" s="210">
        <v>29015.8</v>
      </c>
    </row>
    <row r="29" spans="2:20" ht="15" customHeight="1" x14ac:dyDescent="0.15">
      <c r="B29" s="701"/>
      <c r="C29" s="454">
        <v>11</v>
      </c>
      <c r="D29" s="160"/>
      <c r="E29" s="161">
        <v>2541</v>
      </c>
      <c r="F29" s="161">
        <v>2940</v>
      </c>
      <c r="G29" s="161">
        <v>2790.7881729039623</v>
      </c>
      <c r="H29" s="161">
        <v>117517.1</v>
      </c>
      <c r="I29" s="209">
        <v>1365</v>
      </c>
      <c r="J29" s="209">
        <v>1588.65</v>
      </c>
      <c r="K29" s="209">
        <v>1476.2021764032079</v>
      </c>
      <c r="L29" s="209">
        <v>52672.100000000006</v>
      </c>
      <c r="M29" s="209">
        <v>2047.5</v>
      </c>
      <c r="N29" s="209">
        <v>2415</v>
      </c>
      <c r="O29" s="209">
        <v>2183.5289995262156</v>
      </c>
      <c r="P29" s="210">
        <v>33305</v>
      </c>
    </row>
    <row r="30" spans="2:20" ht="15" customHeight="1" x14ac:dyDescent="0.15">
      <c r="B30" s="701"/>
      <c r="C30" s="454">
        <v>12</v>
      </c>
      <c r="D30" s="160"/>
      <c r="E30" s="161">
        <v>2730</v>
      </c>
      <c r="F30" s="161">
        <v>2971.5</v>
      </c>
      <c r="G30" s="161">
        <v>2858.4033060561123</v>
      </c>
      <c r="H30" s="161">
        <v>123310.5</v>
      </c>
      <c r="I30" s="209">
        <v>1417.5</v>
      </c>
      <c r="J30" s="209">
        <v>1606.5</v>
      </c>
      <c r="K30" s="209">
        <v>1520.1599177330897</v>
      </c>
      <c r="L30" s="209">
        <v>47025.5</v>
      </c>
      <c r="M30" s="209">
        <v>2100</v>
      </c>
      <c r="N30" s="209">
        <v>2415</v>
      </c>
      <c r="O30" s="209">
        <v>2254.7307499092963</v>
      </c>
      <c r="P30" s="210">
        <v>47739.299999999996</v>
      </c>
    </row>
    <row r="31" spans="2:20" ht="14.25" customHeight="1" x14ac:dyDescent="0.15">
      <c r="B31" s="701" t="s">
        <v>104</v>
      </c>
      <c r="C31" s="454">
        <v>1</v>
      </c>
      <c r="D31" s="160" t="s">
        <v>178</v>
      </c>
      <c r="E31" s="161">
        <v>2387.7000000000003</v>
      </c>
      <c r="F31" s="161">
        <v>2776.2000000000003</v>
      </c>
      <c r="G31" s="161">
        <v>2590.2977027139641</v>
      </c>
      <c r="H31" s="161">
        <v>119264.7</v>
      </c>
      <c r="I31" s="209">
        <v>1271.9700000000003</v>
      </c>
      <c r="J31" s="209">
        <v>1554</v>
      </c>
      <c r="K31" s="209">
        <v>1447.9600462299204</v>
      </c>
      <c r="L31" s="209">
        <v>50105.2</v>
      </c>
      <c r="M31" s="209">
        <v>2033.8500000000001</v>
      </c>
      <c r="N31" s="209">
        <v>2310</v>
      </c>
      <c r="O31" s="209">
        <v>2113.8187493838923</v>
      </c>
      <c r="P31" s="210">
        <v>34557.199999999997</v>
      </c>
      <c r="Q31" s="159"/>
      <c r="R31" s="135"/>
      <c r="S31" s="135"/>
      <c r="T31" s="135"/>
    </row>
    <row r="32" spans="2:20" ht="14.25" customHeight="1" x14ac:dyDescent="0.15">
      <c r="B32" s="701"/>
      <c r="C32" s="454">
        <v>2</v>
      </c>
      <c r="D32" s="160"/>
      <c r="E32" s="161">
        <v>2205</v>
      </c>
      <c r="F32" s="161">
        <v>2861.5650000000005</v>
      </c>
      <c r="G32" s="161">
        <v>2579.6261855283778</v>
      </c>
      <c r="H32" s="161">
        <v>80497.600000000006</v>
      </c>
      <c r="I32" s="209">
        <v>1227.24</v>
      </c>
      <c r="J32" s="209">
        <v>1554</v>
      </c>
      <c r="K32" s="209">
        <v>1424.22849437474</v>
      </c>
      <c r="L32" s="209">
        <v>34615.700000000004</v>
      </c>
      <c r="M32" s="209">
        <v>1890</v>
      </c>
      <c r="N32" s="209">
        <v>2205</v>
      </c>
      <c r="O32" s="209">
        <v>2047.3676903708672</v>
      </c>
      <c r="P32" s="210">
        <v>29879.599999999999</v>
      </c>
      <c r="Q32" s="135"/>
      <c r="R32" s="135"/>
      <c r="S32" s="135"/>
      <c r="T32" s="135"/>
    </row>
    <row r="33" spans="2:20" ht="14.25" customHeight="1" x14ac:dyDescent="0.15">
      <c r="B33" s="701"/>
      <c r="C33" s="454">
        <v>3</v>
      </c>
      <c r="D33" s="160"/>
      <c r="E33" s="161">
        <v>2353.0500000000002</v>
      </c>
      <c r="F33" s="161">
        <v>2887.5</v>
      </c>
      <c r="G33" s="161">
        <v>2626.0613381995136</v>
      </c>
      <c r="H33" s="161">
        <v>101241.29999999999</v>
      </c>
      <c r="I33" s="209">
        <v>1171.17</v>
      </c>
      <c r="J33" s="209">
        <v>1554</v>
      </c>
      <c r="K33" s="209">
        <v>1419.315136839029</v>
      </c>
      <c r="L33" s="209">
        <v>40120.800000000003</v>
      </c>
      <c r="M33" s="209">
        <v>1890</v>
      </c>
      <c r="N33" s="209">
        <v>2152.5</v>
      </c>
      <c r="O33" s="209">
        <v>2027.5658063358628</v>
      </c>
      <c r="P33" s="210">
        <v>35489</v>
      </c>
      <c r="Q33" s="135"/>
      <c r="R33" s="135"/>
      <c r="S33" s="135"/>
      <c r="T33" s="135"/>
    </row>
    <row r="34" spans="2:20" ht="14.25" customHeight="1" x14ac:dyDescent="0.15">
      <c r="B34" s="701"/>
      <c r="C34" s="454">
        <v>4</v>
      </c>
      <c r="D34" s="160"/>
      <c r="E34" s="161">
        <v>2439.7199999999998</v>
      </c>
      <c r="F34" s="161">
        <v>2899.8</v>
      </c>
      <c r="G34" s="161">
        <v>2711.64333678504</v>
      </c>
      <c r="H34" s="161">
        <v>100408.20000000001</v>
      </c>
      <c r="I34" s="209">
        <v>1247.4000000000001</v>
      </c>
      <c r="J34" s="209">
        <v>1598.4</v>
      </c>
      <c r="K34" s="209">
        <v>1470.1811807166794</v>
      </c>
      <c r="L34" s="209">
        <v>45783.7</v>
      </c>
      <c r="M34" s="209">
        <v>1944</v>
      </c>
      <c r="N34" s="209">
        <v>2214</v>
      </c>
      <c r="O34" s="209">
        <v>2101.2397442703164</v>
      </c>
      <c r="P34" s="210">
        <v>34814</v>
      </c>
      <c r="Q34" s="135"/>
      <c r="R34" s="135"/>
      <c r="S34" s="135"/>
      <c r="T34" s="135"/>
    </row>
    <row r="35" spans="2:20" ht="12.75" customHeight="1" x14ac:dyDescent="0.15">
      <c r="B35" s="702"/>
      <c r="C35" s="459">
        <v>5</v>
      </c>
      <c r="D35" s="166"/>
      <c r="E35" s="170">
        <v>2376</v>
      </c>
      <c r="F35" s="170">
        <v>2916</v>
      </c>
      <c r="G35" s="170">
        <v>2693.4663508020049</v>
      </c>
      <c r="H35" s="170">
        <v>81833.700000000012</v>
      </c>
      <c r="I35" s="211">
        <v>1350</v>
      </c>
      <c r="J35" s="211">
        <v>1620</v>
      </c>
      <c r="K35" s="211">
        <v>1513.554093351328</v>
      </c>
      <c r="L35" s="211">
        <v>41744.9</v>
      </c>
      <c r="M35" s="211">
        <v>1944</v>
      </c>
      <c r="N35" s="211">
        <v>2268</v>
      </c>
      <c r="O35" s="211">
        <v>2144.8387399463809</v>
      </c>
      <c r="P35" s="212">
        <v>23918.9</v>
      </c>
      <c r="Q35" s="135"/>
      <c r="R35" s="135"/>
      <c r="S35" s="135"/>
      <c r="T35" s="135"/>
    </row>
    <row r="36" spans="2:20" ht="12.75" customHeight="1" x14ac:dyDescent="0.15">
      <c r="B36" s="285" t="s">
        <v>111</v>
      </c>
      <c r="C36" s="286" t="s">
        <v>114</v>
      </c>
    </row>
    <row r="37" spans="2:20" ht="12.75" customHeight="1" x14ac:dyDescent="0.15">
      <c r="B37" s="287" t="s">
        <v>113</v>
      </c>
      <c r="C37" s="136" t="s">
        <v>463</v>
      </c>
    </row>
    <row r="38" spans="2:20" x14ac:dyDescent="0.15">
      <c r="B38" s="287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</row>
    <row r="39" spans="2:20" x14ac:dyDescent="0.15">
      <c r="E39" s="135"/>
      <c r="F39" s="135"/>
      <c r="G39" s="135"/>
      <c r="H39" s="135"/>
      <c r="I39" s="182"/>
      <c r="J39" s="182"/>
      <c r="K39" s="182"/>
      <c r="L39" s="182"/>
      <c r="M39" s="182"/>
      <c r="N39" s="182"/>
      <c r="O39" s="182"/>
      <c r="P39" s="182"/>
    </row>
  </sheetData>
  <mergeCells count="6">
    <mergeCell ref="E5:H5"/>
    <mergeCell ref="I5:L5"/>
    <mergeCell ref="M5:P5"/>
    <mergeCell ref="E6:H6"/>
    <mergeCell ref="I6:L6"/>
    <mergeCell ref="M6:P6"/>
  </mergeCells>
  <phoneticPr fontId="6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1"/>
  <sheetViews>
    <sheetView zoomScaleNormal="100" workbookViewId="0"/>
  </sheetViews>
  <sheetFormatPr defaultColWidth="7.5" defaultRowHeight="12" x14ac:dyDescent="0.15"/>
  <cols>
    <col min="1" max="1" width="0.5" style="136" customWidth="1"/>
    <col min="2" max="2" width="3.75" style="136" customWidth="1"/>
    <col min="3" max="3" width="7.875" style="136" customWidth="1"/>
    <col min="4" max="4" width="2.25" style="136" customWidth="1"/>
    <col min="5" max="5" width="6.625" style="136" customWidth="1"/>
    <col min="6" max="7" width="7.625" style="136" customWidth="1"/>
    <col min="8" max="8" width="9.125" style="136" customWidth="1"/>
    <col min="9" max="9" width="6.75" style="136" customWidth="1"/>
    <col min="10" max="11" width="7.625" style="136" customWidth="1"/>
    <col min="12" max="12" width="9.125" style="136" customWidth="1"/>
    <col min="13" max="13" width="6.25" style="136" customWidth="1"/>
    <col min="14" max="15" width="7.625" style="136" customWidth="1"/>
    <col min="16" max="16" width="9.125" style="136" customWidth="1"/>
    <col min="17" max="17" width="6.625" style="136" customWidth="1"/>
    <col min="18" max="19" width="7.5" style="136"/>
    <col min="20" max="20" width="9.375" style="136" customWidth="1"/>
    <col min="21" max="21" width="7.5" style="136"/>
    <col min="22" max="22" width="10.375" style="136" customWidth="1"/>
    <col min="23" max="16384" width="7.5" style="136"/>
  </cols>
  <sheetData>
    <row r="1" spans="2:37" x14ac:dyDescent="0.15">
      <c r="B1" s="136" t="s">
        <v>213</v>
      </c>
    </row>
    <row r="2" spans="2:37" x14ac:dyDescent="0.15">
      <c r="B2" s="136" t="s">
        <v>214</v>
      </c>
    </row>
    <row r="3" spans="2:37" x14ac:dyDescent="0.15">
      <c r="T3" s="138" t="s">
        <v>168</v>
      </c>
      <c r="V3" s="135"/>
      <c r="W3" s="135"/>
      <c r="X3" s="135"/>
      <c r="Y3" s="135"/>
      <c r="Z3" s="135"/>
    </row>
    <row r="4" spans="2:37" ht="6" customHeight="1" x14ac:dyDescent="0.15">
      <c r="V4" s="135"/>
      <c r="W4" s="135"/>
      <c r="X4" s="135"/>
      <c r="Y4" s="135"/>
      <c r="Z4" s="135"/>
    </row>
    <row r="5" spans="2:37" ht="12.75" customHeight="1" x14ac:dyDescent="0.15">
      <c r="B5" s="140"/>
      <c r="C5" s="788" t="s">
        <v>90</v>
      </c>
      <c r="D5" s="790"/>
      <c r="E5" s="799" t="s">
        <v>215</v>
      </c>
      <c r="F5" s="800"/>
      <c r="G5" s="800"/>
      <c r="H5" s="801"/>
      <c r="I5" s="799" t="s">
        <v>216</v>
      </c>
      <c r="J5" s="800"/>
      <c r="K5" s="800"/>
      <c r="L5" s="801"/>
      <c r="M5" s="799" t="s">
        <v>217</v>
      </c>
      <c r="N5" s="800"/>
      <c r="O5" s="800"/>
      <c r="P5" s="801"/>
      <c r="Q5" s="802" t="s">
        <v>218</v>
      </c>
      <c r="R5" s="803"/>
      <c r="S5" s="803"/>
      <c r="T5" s="804"/>
      <c r="V5" s="703"/>
      <c r="W5" s="183"/>
      <c r="X5" s="183"/>
      <c r="Y5" s="183"/>
      <c r="Z5" s="183"/>
    </row>
    <row r="6" spans="2:37" ht="13.5" x14ac:dyDescent="0.15">
      <c r="B6" s="150" t="s">
        <v>219</v>
      </c>
      <c r="C6" s="151"/>
      <c r="D6" s="151"/>
      <c r="E6" s="141" t="s">
        <v>220</v>
      </c>
      <c r="F6" s="272" t="s">
        <v>221</v>
      </c>
      <c r="G6" s="329" t="s">
        <v>175</v>
      </c>
      <c r="H6" s="272" t="s">
        <v>176</v>
      </c>
      <c r="I6" s="141" t="s">
        <v>220</v>
      </c>
      <c r="J6" s="272" t="s">
        <v>221</v>
      </c>
      <c r="K6" s="329" t="s">
        <v>175</v>
      </c>
      <c r="L6" s="272" t="s">
        <v>176</v>
      </c>
      <c r="M6" s="141" t="s">
        <v>220</v>
      </c>
      <c r="N6" s="272" t="s">
        <v>221</v>
      </c>
      <c r="O6" s="329" t="s">
        <v>175</v>
      </c>
      <c r="P6" s="272" t="s">
        <v>222</v>
      </c>
      <c r="Q6" s="141" t="s">
        <v>223</v>
      </c>
      <c r="R6" s="272" t="s">
        <v>224</v>
      </c>
      <c r="S6" s="143" t="s">
        <v>175</v>
      </c>
      <c r="T6" s="272" t="s">
        <v>176</v>
      </c>
      <c r="V6" s="703"/>
      <c r="W6" s="183"/>
      <c r="X6" s="183"/>
      <c r="Y6" s="183"/>
      <c r="Z6" s="183"/>
    </row>
    <row r="7" spans="2:37" ht="13.5" x14ac:dyDescent="0.15">
      <c r="B7" s="140" t="s">
        <v>102</v>
      </c>
      <c r="C7" s="158">
        <v>23</v>
      </c>
      <c r="D7" s="156" t="s">
        <v>103</v>
      </c>
      <c r="E7" s="321">
        <v>682.5</v>
      </c>
      <c r="F7" s="321">
        <v>1155</v>
      </c>
      <c r="G7" s="321">
        <v>906.77305383382668</v>
      </c>
      <c r="H7" s="321">
        <v>1307177.1999999981</v>
      </c>
      <c r="I7" s="321">
        <v>409.5</v>
      </c>
      <c r="J7" s="321">
        <v>682.5</v>
      </c>
      <c r="K7" s="321">
        <v>532.82239764725773</v>
      </c>
      <c r="L7" s="321">
        <v>3287677.9</v>
      </c>
      <c r="M7" s="321">
        <v>682.5</v>
      </c>
      <c r="N7" s="321">
        <v>1155</v>
      </c>
      <c r="O7" s="321">
        <v>932.00178334177008</v>
      </c>
      <c r="P7" s="321">
        <v>2566389.3000000007</v>
      </c>
      <c r="Q7" s="321">
        <v>630</v>
      </c>
      <c r="R7" s="321">
        <v>1102.5</v>
      </c>
      <c r="S7" s="321">
        <v>879.27490350085486</v>
      </c>
      <c r="T7" s="331">
        <v>3086134.5000000009</v>
      </c>
      <c r="U7" s="135"/>
      <c r="V7" s="703"/>
      <c r="W7" s="183"/>
      <c r="X7" s="183"/>
      <c r="Y7" s="183"/>
      <c r="Z7" s="183"/>
    </row>
    <row r="8" spans="2:37" ht="13.5" x14ac:dyDescent="0.15">
      <c r="B8" s="159"/>
      <c r="C8" s="135">
        <v>24</v>
      </c>
      <c r="D8" s="160"/>
      <c r="E8" s="162">
        <v>693</v>
      </c>
      <c r="F8" s="162">
        <v>1113</v>
      </c>
      <c r="G8" s="162">
        <v>866.25</v>
      </c>
      <c r="H8" s="162">
        <v>1586787.7000000002</v>
      </c>
      <c r="I8" s="162">
        <v>388.5</v>
      </c>
      <c r="J8" s="162">
        <v>661.5</v>
      </c>
      <c r="K8" s="162">
        <v>496.65000000000003</v>
      </c>
      <c r="L8" s="162">
        <v>3788845.5</v>
      </c>
      <c r="M8" s="162">
        <v>714</v>
      </c>
      <c r="N8" s="162">
        <v>1123.5</v>
      </c>
      <c r="O8" s="162">
        <v>887.25</v>
      </c>
      <c r="P8" s="162">
        <v>3013489.7</v>
      </c>
      <c r="Q8" s="162">
        <v>661.5</v>
      </c>
      <c r="R8" s="162">
        <v>1099.98</v>
      </c>
      <c r="S8" s="162">
        <v>825.30000000000007</v>
      </c>
      <c r="T8" s="163">
        <v>3953834.0000000005</v>
      </c>
      <c r="U8" s="135"/>
      <c r="V8" s="703"/>
      <c r="W8" s="183"/>
      <c r="X8" s="183"/>
      <c r="Y8" s="183"/>
      <c r="Z8" s="183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</row>
    <row r="9" spans="2:37" ht="13.5" x14ac:dyDescent="0.15">
      <c r="B9" s="150"/>
      <c r="C9" s="151">
        <v>25</v>
      </c>
      <c r="D9" s="166"/>
      <c r="E9" s="170">
        <v>714</v>
      </c>
      <c r="F9" s="170">
        <v>1281</v>
      </c>
      <c r="G9" s="170">
        <v>920.19749689930029</v>
      </c>
      <c r="H9" s="170">
        <v>1702896.5000000005</v>
      </c>
      <c r="I9" s="170">
        <v>378</v>
      </c>
      <c r="J9" s="170">
        <v>693</v>
      </c>
      <c r="K9" s="170">
        <v>538.2144490618582</v>
      </c>
      <c r="L9" s="170">
        <v>3895461.4000000008</v>
      </c>
      <c r="M9" s="170">
        <v>735</v>
      </c>
      <c r="N9" s="170">
        <v>1199.94</v>
      </c>
      <c r="O9" s="170">
        <v>934.02753740985588</v>
      </c>
      <c r="P9" s="170">
        <v>3203376.2</v>
      </c>
      <c r="Q9" s="170">
        <v>703.5</v>
      </c>
      <c r="R9" s="170">
        <v>1283.1000000000001</v>
      </c>
      <c r="S9" s="170">
        <v>883.04239989653104</v>
      </c>
      <c r="T9" s="166">
        <v>4091436.6999999988</v>
      </c>
      <c r="U9" s="135"/>
      <c r="V9" s="135"/>
      <c r="W9" s="183"/>
      <c r="X9" s="183"/>
      <c r="Y9" s="183"/>
      <c r="Z9" s="183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</row>
    <row r="10" spans="2:37" x14ac:dyDescent="0.15">
      <c r="B10" s="159"/>
      <c r="C10" s="135">
        <v>9</v>
      </c>
      <c r="D10" s="160"/>
      <c r="E10" s="161">
        <v>973.35</v>
      </c>
      <c r="F10" s="161">
        <v>1102.5</v>
      </c>
      <c r="G10" s="161">
        <v>1031.3147306193739</v>
      </c>
      <c r="H10" s="161">
        <v>140731.30000000002</v>
      </c>
      <c r="I10" s="161">
        <v>535.5</v>
      </c>
      <c r="J10" s="161">
        <v>640.5</v>
      </c>
      <c r="K10" s="161">
        <v>574.43610519509036</v>
      </c>
      <c r="L10" s="161">
        <v>337978.60000000003</v>
      </c>
      <c r="M10" s="161">
        <v>987</v>
      </c>
      <c r="N10" s="161">
        <v>1113</v>
      </c>
      <c r="O10" s="161">
        <v>1054.5420567246069</v>
      </c>
      <c r="P10" s="161">
        <v>280033.3</v>
      </c>
      <c r="Q10" s="161">
        <v>861</v>
      </c>
      <c r="R10" s="161">
        <v>997.5</v>
      </c>
      <c r="S10" s="161">
        <v>937.6409638063767</v>
      </c>
      <c r="T10" s="160">
        <v>332512.09999999998</v>
      </c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</row>
    <row r="11" spans="2:37" x14ac:dyDescent="0.15">
      <c r="B11" s="159"/>
      <c r="C11" s="135">
        <v>10</v>
      </c>
      <c r="D11" s="160"/>
      <c r="E11" s="161">
        <v>871.5</v>
      </c>
      <c r="F11" s="161">
        <v>1081.5</v>
      </c>
      <c r="G11" s="161">
        <v>963.76049143746002</v>
      </c>
      <c r="H11" s="161">
        <v>165581.5</v>
      </c>
      <c r="I11" s="161">
        <v>514.5</v>
      </c>
      <c r="J11" s="161">
        <v>624.75</v>
      </c>
      <c r="K11" s="161">
        <v>553.97220536966347</v>
      </c>
      <c r="L11" s="161">
        <v>388959.60000000009</v>
      </c>
      <c r="M11" s="161">
        <v>871.5</v>
      </c>
      <c r="N11" s="161">
        <v>1092</v>
      </c>
      <c r="O11" s="161">
        <v>977.67147873008832</v>
      </c>
      <c r="P11" s="161">
        <v>300920.3</v>
      </c>
      <c r="Q11" s="161">
        <v>840</v>
      </c>
      <c r="R11" s="161">
        <v>976.5</v>
      </c>
      <c r="S11" s="161">
        <v>901.72321141667555</v>
      </c>
      <c r="T11" s="160">
        <v>411101.8000000001</v>
      </c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</row>
    <row r="12" spans="2:37" x14ac:dyDescent="0.15">
      <c r="B12" s="159"/>
      <c r="C12" s="135">
        <v>11</v>
      </c>
      <c r="D12" s="160"/>
      <c r="E12" s="161">
        <v>855.75</v>
      </c>
      <c r="F12" s="161">
        <v>1029.9449999999999</v>
      </c>
      <c r="G12" s="161">
        <v>940.82676520067309</v>
      </c>
      <c r="H12" s="161">
        <v>168696.30000000002</v>
      </c>
      <c r="I12" s="161">
        <v>514.5</v>
      </c>
      <c r="J12" s="161">
        <v>630</v>
      </c>
      <c r="K12" s="161">
        <v>561.0904526910989</v>
      </c>
      <c r="L12" s="161">
        <v>371511.39999999997</v>
      </c>
      <c r="M12" s="161">
        <v>871.5</v>
      </c>
      <c r="N12" s="161">
        <v>1050</v>
      </c>
      <c r="O12" s="161">
        <v>954.25368119942129</v>
      </c>
      <c r="P12" s="161">
        <v>287761.69999999995</v>
      </c>
      <c r="Q12" s="161">
        <v>850.08</v>
      </c>
      <c r="R12" s="161">
        <v>997.5</v>
      </c>
      <c r="S12" s="161">
        <v>916.45882144475934</v>
      </c>
      <c r="T12" s="160">
        <v>387447.39999999997</v>
      </c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</row>
    <row r="13" spans="2:37" x14ac:dyDescent="0.15">
      <c r="B13" s="159"/>
      <c r="C13" s="135">
        <v>12</v>
      </c>
      <c r="D13" s="160"/>
      <c r="E13" s="161">
        <v>896.7</v>
      </c>
      <c r="F13" s="161">
        <v>1281</v>
      </c>
      <c r="G13" s="161">
        <v>1040.9958225419161</v>
      </c>
      <c r="H13" s="161">
        <v>177556.8</v>
      </c>
      <c r="I13" s="161">
        <v>525</v>
      </c>
      <c r="J13" s="161">
        <v>693</v>
      </c>
      <c r="K13" s="161">
        <v>592.35115509995035</v>
      </c>
      <c r="L13" s="161">
        <v>397597</v>
      </c>
      <c r="M13" s="161">
        <v>882</v>
      </c>
      <c r="N13" s="161">
        <v>1199.94</v>
      </c>
      <c r="O13" s="161">
        <v>1020.0315208725117</v>
      </c>
      <c r="P13" s="161">
        <v>301070</v>
      </c>
      <c r="Q13" s="161">
        <v>910.35</v>
      </c>
      <c r="R13" s="161">
        <v>1283.1000000000001</v>
      </c>
      <c r="S13" s="161">
        <v>1080.4997201633364</v>
      </c>
      <c r="T13" s="160">
        <v>418468.49999999988</v>
      </c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</row>
    <row r="14" spans="2:37" x14ac:dyDescent="0.15">
      <c r="B14" s="159">
        <v>26</v>
      </c>
      <c r="C14" s="135">
        <v>1</v>
      </c>
      <c r="D14" s="160"/>
      <c r="E14" s="161">
        <v>861</v>
      </c>
      <c r="F14" s="161">
        <v>1260</v>
      </c>
      <c r="G14" s="161">
        <v>1053.6182295064386</v>
      </c>
      <c r="H14" s="161">
        <v>178400.09999999998</v>
      </c>
      <c r="I14" s="161">
        <v>490.35</v>
      </c>
      <c r="J14" s="161">
        <v>682.5</v>
      </c>
      <c r="K14" s="161">
        <v>581.23293921775473</v>
      </c>
      <c r="L14" s="161">
        <v>376864.8</v>
      </c>
      <c r="M14" s="161">
        <v>829.5</v>
      </c>
      <c r="N14" s="161">
        <v>1260</v>
      </c>
      <c r="O14" s="161">
        <v>1023.3557036057848</v>
      </c>
      <c r="P14" s="161">
        <v>330116.3</v>
      </c>
      <c r="Q14" s="161">
        <v>861</v>
      </c>
      <c r="R14" s="161">
        <v>1312.5</v>
      </c>
      <c r="S14" s="161">
        <v>1083.1517514983541</v>
      </c>
      <c r="T14" s="160">
        <v>445258.99999999994</v>
      </c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</row>
    <row r="15" spans="2:37" x14ac:dyDescent="0.15">
      <c r="B15" s="159"/>
      <c r="C15" s="135">
        <v>2</v>
      </c>
      <c r="D15" s="160"/>
      <c r="E15" s="161">
        <v>798</v>
      </c>
      <c r="F15" s="161">
        <v>1050</v>
      </c>
      <c r="G15" s="161">
        <v>918.93690830111188</v>
      </c>
      <c r="H15" s="161">
        <v>144445.79999999999</v>
      </c>
      <c r="I15" s="161">
        <v>490.03500000000003</v>
      </c>
      <c r="J15" s="161">
        <v>685.65</v>
      </c>
      <c r="K15" s="161">
        <v>559.40114306036094</v>
      </c>
      <c r="L15" s="161">
        <v>350219.39999999997</v>
      </c>
      <c r="M15" s="161">
        <v>787.5</v>
      </c>
      <c r="N15" s="161">
        <v>1085.7</v>
      </c>
      <c r="O15" s="161">
        <v>926.69365112547791</v>
      </c>
      <c r="P15" s="161">
        <v>269807.89999999997</v>
      </c>
      <c r="Q15" s="161">
        <v>803.25</v>
      </c>
      <c r="R15" s="161">
        <v>1101.03</v>
      </c>
      <c r="S15" s="161">
        <v>973.44738576516318</v>
      </c>
      <c r="T15" s="160">
        <v>339730</v>
      </c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</row>
    <row r="16" spans="2:37" x14ac:dyDescent="0.15">
      <c r="B16" s="159"/>
      <c r="C16" s="135">
        <v>3</v>
      </c>
      <c r="D16" s="160"/>
      <c r="E16" s="161">
        <v>845.25</v>
      </c>
      <c r="F16" s="161">
        <v>1144.5</v>
      </c>
      <c r="G16" s="161">
        <v>980.9612901124932</v>
      </c>
      <c r="H16" s="161">
        <v>154275.9</v>
      </c>
      <c r="I16" s="161">
        <v>483</v>
      </c>
      <c r="J16" s="161">
        <v>741.30000000000007</v>
      </c>
      <c r="K16" s="161">
        <v>605.56284725452292</v>
      </c>
      <c r="L16" s="161">
        <v>389945.59999999998</v>
      </c>
      <c r="M16" s="161">
        <v>850.5</v>
      </c>
      <c r="N16" s="161">
        <v>1148.7</v>
      </c>
      <c r="O16" s="161">
        <v>991.48642416023733</v>
      </c>
      <c r="P16" s="161">
        <v>283594.10000000003</v>
      </c>
      <c r="Q16" s="161">
        <v>856.80000000000007</v>
      </c>
      <c r="R16" s="161">
        <v>1150.0650000000001</v>
      </c>
      <c r="S16" s="161">
        <v>1031.0091392631973</v>
      </c>
      <c r="T16" s="160">
        <v>381711.1</v>
      </c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</row>
    <row r="17" spans="2:37" x14ac:dyDescent="0.15">
      <c r="B17" s="159"/>
      <c r="C17" s="135">
        <v>4</v>
      </c>
      <c r="D17" s="160"/>
      <c r="E17" s="161">
        <v>864</v>
      </c>
      <c r="F17" s="161">
        <v>1285.2</v>
      </c>
      <c r="G17" s="161">
        <v>1022.3331506138403</v>
      </c>
      <c r="H17" s="161">
        <v>158995.59999999998</v>
      </c>
      <c r="I17" s="161">
        <v>529.20000000000005</v>
      </c>
      <c r="J17" s="161">
        <v>808.92</v>
      </c>
      <c r="K17" s="161">
        <v>641.75550068807718</v>
      </c>
      <c r="L17" s="161">
        <v>410355.49999999994</v>
      </c>
      <c r="M17" s="161">
        <v>864</v>
      </c>
      <c r="N17" s="161">
        <v>1296</v>
      </c>
      <c r="O17" s="161">
        <v>1036.1823480340358</v>
      </c>
      <c r="P17" s="161">
        <v>307814.80000000005</v>
      </c>
      <c r="Q17" s="161">
        <v>939.6</v>
      </c>
      <c r="R17" s="161">
        <v>1294.92</v>
      </c>
      <c r="S17" s="161">
        <v>1086.9779656405224</v>
      </c>
      <c r="T17" s="160">
        <v>342997.3</v>
      </c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</row>
    <row r="18" spans="2:37" x14ac:dyDescent="0.15">
      <c r="B18" s="150"/>
      <c r="C18" s="151">
        <v>5</v>
      </c>
      <c r="D18" s="166"/>
      <c r="E18" s="170">
        <v>959.04</v>
      </c>
      <c r="F18" s="170">
        <v>1458</v>
      </c>
      <c r="G18" s="170">
        <v>1160.6481713338262</v>
      </c>
      <c r="H18" s="170">
        <v>117200.5</v>
      </c>
      <c r="I18" s="170">
        <v>604.79999999999995</v>
      </c>
      <c r="J18" s="170">
        <v>947.16</v>
      </c>
      <c r="K18" s="170">
        <v>787.636844691953</v>
      </c>
      <c r="L18" s="170">
        <v>338520.9</v>
      </c>
      <c r="M18" s="170">
        <v>960.12</v>
      </c>
      <c r="N18" s="170">
        <v>1436.4</v>
      </c>
      <c r="O18" s="170">
        <v>1164.9968610737103</v>
      </c>
      <c r="P18" s="170">
        <v>221873.90000000002</v>
      </c>
      <c r="Q18" s="170">
        <v>984.96</v>
      </c>
      <c r="R18" s="170">
        <v>1458</v>
      </c>
      <c r="S18" s="170">
        <v>1207.7838694462789</v>
      </c>
      <c r="T18" s="166">
        <v>277812.5</v>
      </c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</row>
    <row r="19" spans="2:37" ht="11.1" customHeight="1" x14ac:dyDescent="0.15">
      <c r="B19" s="148"/>
      <c r="C19" s="299">
        <v>41760</v>
      </c>
      <c r="E19" s="690">
        <v>976.96800000000007</v>
      </c>
      <c r="F19" s="691">
        <v>1306.8</v>
      </c>
      <c r="G19" s="692">
        <v>1132.8516519311304</v>
      </c>
      <c r="H19" s="161">
        <v>7129</v>
      </c>
      <c r="I19" s="690">
        <v>615.6</v>
      </c>
      <c r="J19" s="691">
        <v>820.8</v>
      </c>
      <c r="K19" s="692">
        <v>722.38133320329644</v>
      </c>
      <c r="L19" s="161">
        <v>18166.2</v>
      </c>
      <c r="M19" s="690">
        <v>993.6</v>
      </c>
      <c r="N19" s="691">
        <v>1327.4279999999999</v>
      </c>
      <c r="O19" s="692">
        <v>1147.7807864816939</v>
      </c>
      <c r="P19" s="161">
        <v>10468.9</v>
      </c>
      <c r="Q19" s="690">
        <v>1015.2</v>
      </c>
      <c r="R19" s="691">
        <v>1317.6</v>
      </c>
      <c r="S19" s="692">
        <v>1183.720455022961</v>
      </c>
      <c r="T19" s="161">
        <v>14504.8</v>
      </c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</row>
    <row r="20" spans="2:37" ht="11.1" customHeight="1" x14ac:dyDescent="0.15">
      <c r="B20" s="159"/>
      <c r="C20" s="299">
        <v>41761</v>
      </c>
      <c r="E20" s="159">
        <v>961.2</v>
      </c>
      <c r="F20" s="161">
        <v>1304.9639999999999</v>
      </c>
      <c r="G20" s="135">
        <v>1111.2543816014734</v>
      </c>
      <c r="H20" s="161">
        <v>4835.1000000000004</v>
      </c>
      <c r="I20" s="159">
        <v>604.79999999999995</v>
      </c>
      <c r="J20" s="161">
        <v>818.64</v>
      </c>
      <c r="K20" s="135">
        <v>717.0369970278058</v>
      </c>
      <c r="L20" s="161">
        <v>12544.6</v>
      </c>
      <c r="M20" s="159">
        <v>972</v>
      </c>
      <c r="N20" s="161">
        <v>1317.6</v>
      </c>
      <c r="O20" s="135">
        <v>1133.2470002047633</v>
      </c>
      <c r="P20" s="161">
        <v>8773.6</v>
      </c>
      <c r="Q20" s="159">
        <v>992.52</v>
      </c>
      <c r="R20" s="161">
        <v>1316.52</v>
      </c>
      <c r="S20" s="135">
        <v>1160.9585326253898</v>
      </c>
      <c r="T20" s="161">
        <v>11146.5</v>
      </c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</row>
    <row r="21" spans="2:37" ht="11.1" customHeight="1" x14ac:dyDescent="0.15">
      <c r="B21" s="159"/>
      <c r="C21" s="299">
        <v>41766</v>
      </c>
      <c r="E21" s="159">
        <v>976.96800000000007</v>
      </c>
      <c r="F21" s="161">
        <v>1310.04</v>
      </c>
      <c r="G21" s="135">
        <v>1133.7069699431356</v>
      </c>
      <c r="H21" s="161">
        <v>1244.4000000000001</v>
      </c>
      <c r="I21" s="159">
        <v>637.20000000000005</v>
      </c>
      <c r="J21" s="161">
        <v>864</v>
      </c>
      <c r="K21" s="135">
        <v>750.81455742147807</v>
      </c>
      <c r="L21" s="161">
        <v>4400.8</v>
      </c>
      <c r="M21" s="159">
        <v>993.6</v>
      </c>
      <c r="N21" s="161">
        <v>1330.2360000000001</v>
      </c>
      <c r="O21" s="135">
        <v>1155.3532792925573</v>
      </c>
      <c r="P21" s="161">
        <v>3116.7</v>
      </c>
      <c r="Q21" s="159">
        <v>1026</v>
      </c>
      <c r="R21" s="161">
        <v>1404</v>
      </c>
      <c r="S21" s="135">
        <v>1221.1061684878391</v>
      </c>
      <c r="T21" s="161">
        <v>4026.7</v>
      </c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</row>
    <row r="22" spans="2:37" ht="11.1" customHeight="1" x14ac:dyDescent="0.15">
      <c r="B22" s="159"/>
      <c r="C22" s="299">
        <v>41767</v>
      </c>
      <c r="E22" s="159">
        <v>997.92</v>
      </c>
      <c r="F22" s="161">
        <v>1326.348</v>
      </c>
      <c r="G22" s="135">
        <v>1156.9395121193293</v>
      </c>
      <c r="H22" s="161">
        <v>6697.9</v>
      </c>
      <c r="I22" s="159">
        <v>648</v>
      </c>
      <c r="J22" s="161">
        <v>879.12</v>
      </c>
      <c r="K22" s="135">
        <v>764.80899508081507</v>
      </c>
      <c r="L22" s="161">
        <v>17318.900000000001</v>
      </c>
      <c r="M22" s="159">
        <v>1014.8760000000001</v>
      </c>
      <c r="N22" s="161">
        <v>1339.2</v>
      </c>
      <c r="O22" s="135">
        <v>1179.0361682932826</v>
      </c>
      <c r="P22" s="161">
        <v>12331.9</v>
      </c>
      <c r="Q22" s="159">
        <v>1051.92</v>
      </c>
      <c r="R22" s="161">
        <v>1408.32</v>
      </c>
      <c r="S22" s="135">
        <v>1245.9635139828733</v>
      </c>
      <c r="T22" s="161">
        <v>16777.099999999999</v>
      </c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</row>
    <row r="23" spans="2:37" ht="11.1" customHeight="1" x14ac:dyDescent="0.15">
      <c r="B23" s="159"/>
      <c r="C23" s="299">
        <v>41768</v>
      </c>
      <c r="E23" s="159">
        <v>1017.36</v>
      </c>
      <c r="F23" s="161">
        <v>1319.9760000000001</v>
      </c>
      <c r="G23" s="135">
        <v>1179.4959903737922</v>
      </c>
      <c r="H23" s="161">
        <v>5445</v>
      </c>
      <c r="I23" s="159">
        <v>658.8</v>
      </c>
      <c r="J23" s="161">
        <v>885.6</v>
      </c>
      <c r="K23" s="135">
        <v>779.99718661603902</v>
      </c>
      <c r="L23" s="161">
        <v>16560.7</v>
      </c>
      <c r="M23" s="159">
        <v>1036.8</v>
      </c>
      <c r="N23" s="161">
        <v>1329.0479999999998</v>
      </c>
      <c r="O23" s="135">
        <v>1201.7321421063693</v>
      </c>
      <c r="P23" s="161">
        <v>9537.7999999999993</v>
      </c>
      <c r="Q23" s="159">
        <v>1069.2</v>
      </c>
      <c r="R23" s="161">
        <v>1425.6</v>
      </c>
      <c r="S23" s="135">
        <v>1249.4826230373396</v>
      </c>
      <c r="T23" s="161">
        <v>12624.4</v>
      </c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</row>
    <row r="24" spans="2:37" ht="11.1" customHeight="1" x14ac:dyDescent="0.15">
      <c r="B24" s="159"/>
      <c r="C24" s="299">
        <v>41771</v>
      </c>
      <c r="E24" s="159">
        <v>997.92</v>
      </c>
      <c r="F24" s="161">
        <v>1350</v>
      </c>
      <c r="G24" s="135">
        <v>1202.123459874203</v>
      </c>
      <c r="H24" s="161">
        <v>13889.4</v>
      </c>
      <c r="I24" s="159">
        <v>691.2</v>
      </c>
      <c r="J24" s="161">
        <v>933.44399999999996</v>
      </c>
      <c r="K24" s="135">
        <v>820.53193691921126</v>
      </c>
      <c r="L24" s="161">
        <v>34332.300000000003</v>
      </c>
      <c r="M24" s="159">
        <v>1020.6</v>
      </c>
      <c r="N24" s="161">
        <v>1366.2</v>
      </c>
      <c r="O24" s="135">
        <v>1217.9585880927123</v>
      </c>
      <c r="P24" s="161">
        <v>25161</v>
      </c>
      <c r="Q24" s="159">
        <v>1080</v>
      </c>
      <c r="R24" s="161">
        <v>1458</v>
      </c>
      <c r="S24" s="135">
        <v>1272.8376898781778</v>
      </c>
      <c r="T24" s="161">
        <v>33266.400000000001</v>
      </c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</row>
    <row r="25" spans="2:37" ht="11.1" customHeight="1" x14ac:dyDescent="0.15">
      <c r="B25" s="159"/>
      <c r="C25" s="299">
        <v>41772</v>
      </c>
      <c r="E25" s="159">
        <v>983.88</v>
      </c>
      <c r="F25" s="161">
        <v>1379.9160000000002</v>
      </c>
      <c r="G25" s="135">
        <v>1213.4191798107258</v>
      </c>
      <c r="H25" s="161">
        <v>6114.2</v>
      </c>
      <c r="I25" s="159">
        <v>702</v>
      </c>
      <c r="J25" s="161">
        <v>936.36</v>
      </c>
      <c r="K25" s="135">
        <v>826.75733244636592</v>
      </c>
      <c r="L25" s="161">
        <v>18901.2</v>
      </c>
      <c r="M25" s="159">
        <v>1009.8</v>
      </c>
      <c r="N25" s="161">
        <v>1393.2</v>
      </c>
      <c r="O25" s="135">
        <v>1232.2347122259712</v>
      </c>
      <c r="P25" s="161">
        <v>9743.2999999999993</v>
      </c>
      <c r="Q25" s="159">
        <v>1070.28</v>
      </c>
      <c r="R25" s="161">
        <v>1458</v>
      </c>
      <c r="S25" s="135">
        <v>1277.2361550254695</v>
      </c>
      <c r="T25" s="161">
        <v>14052.6</v>
      </c>
      <c r="U25" s="135"/>
    </row>
    <row r="26" spans="2:37" ht="11.1" customHeight="1" x14ac:dyDescent="0.15">
      <c r="B26" s="159"/>
      <c r="C26" s="299">
        <v>41773</v>
      </c>
      <c r="E26" s="159">
        <v>982.8</v>
      </c>
      <c r="F26" s="161">
        <v>1389.96</v>
      </c>
      <c r="G26" s="135">
        <v>1222.4588477972595</v>
      </c>
      <c r="H26" s="161">
        <v>7739</v>
      </c>
      <c r="I26" s="159">
        <v>702</v>
      </c>
      <c r="J26" s="161">
        <v>928.8</v>
      </c>
      <c r="K26" s="135">
        <v>826.18633058652472</v>
      </c>
      <c r="L26" s="161">
        <v>14993.8</v>
      </c>
      <c r="M26" s="159">
        <v>1004.4</v>
      </c>
      <c r="N26" s="161">
        <v>1410.48</v>
      </c>
      <c r="O26" s="135">
        <v>1235.0603429203545</v>
      </c>
      <c r="P26" s="161">
        <v>13622.6</v>
      </c>
      <c r="Q26" s="159">
        <v>1070.28</v>
      </c>
      <c r="R26" s="161">
        <v>1458</v>
      </c>
      <c r="S26" s="135">
        <v>1278.3457357247446</v>
      </c>
      <c r="T26" s="161">
        <v>16504.099999999999</v>
      </c>
      <c r="U26" s="135"/>
    </row>
    <row r="27" spans="2:37" ht="11.1" customHeight="1" x14ac:dyDescent="0.15">
      <c r="B27" s="159"/>
      <c r="C27" s="299">
        <v>41774</v>
      </c>
      <c r="E27" s="131">
        <v>982.8</v>
      </c>
      <c r="F27" s="131">
        <v>1389.96</v>
      </c>
      <c r="G27" s="131">
        <v>1203.9960668879567</v>
      </c>
      <c r="H27" s="332">
        <v>4712.6000000000004</v>
      </c>
      <c r="I27" s="131">
        <v>696.6</v>
      </c>
      <c r="J27" s="131">
        <v>928.8</v>
      </c>
      <c r="K27" s="131">
        <v>812.15695322010333</v>
      </c>
      <c r="L27" s="332">
        <v>14823.9</v>
      </c>
      <c r="M27" s="131">
        <v>1001.16</v>
      </c>
      <c r="N27" s="131">
        <v>1404</v>
      </c>
      <c r="O27" s="131">
        <v>1214.4824668108058</v>
      </c>
      <c r="P27" s="332">
        <v>7891.7</v>
      </c>
      <c r="Q27" s="131">
        <v>1069.2</v>
      </c>
      <c r="R27" s="131">
        <v>1458</v>
      </c>
      <c r="S27" s="131">
        <v>1259.2958425326501</v>
      </c>
      <c r="T27" s="332">
        <v>11475.7</v>
      </c>
      <c r="U27" s="135"/>
    </row>
    <row r="28" spans="2:37" ht="11.1" customHeight="1" x14ac:dyDescent="0.15">
      <c r="B28" s="159"/>
      <c r="C28" s="299">
        <v>41775</v>
      </c>
      <c r="E28" s="131">
        <v>974.16</v>
      </c>
      <c r="F28" s="131">
        <v>1382.4</v>
      </c>
      <c r="G28" s="131">
        <v>1185.4411578177087</v>
      </c>
      <c r="H28" s="179">
        <v>3016.8</v>
      </c>
      <c r="I28" s="131">
        <v>691.2</v>
      </c>
      <c r="J28" s="131">
        <v>918</v>
      </c>
      <c r="K28" s="131">
        <v>808.8910924467433</v>
      </c>
      <c r="L28" s="179">
        <v>9535</v>
      </c>
      <c r="M28" s="131">
        <v>997.92</v>
      </c>
      <c r="N28" s="131">
        <v>1404</v>
      </c>
      <c r="O28" s="131">
        <v>1208.7086226597521</v>
      </c>
      <c r="P28" s="179">
        <v>4749.8</v>
      </c>
      <c r="Q28" s="131">
        <v>1065.96</v>
      </c>
      <c r="R28" s="131">
        <v>1441.8</v>
      </c>
      <c r="S28" s="131">
        <v>1234.6095243510647</v>
      </c>
      <c r="T28" s="179">
        <v>8894.7000000000007</v>
      </c>
      <c r="U28" s="135"/>
    </row>
    <row r="29" spans="2:37" ht="11.1" customHeight="1" x14ac:dyDescent="0.15">
      <c r="B29" s="159"/>
      <c r="C29" s="299">
        <v>41778</v>
      </c>
      <c r="E29" s="131">
        <v>972</v>
      </c>
      <c r="F29" s="131">
        <v>1458</v>
      </c>
      <c r="G29" s="131">
        <v>1172.4497421203432</v>
      </c>
      <c r="H29" s="179">
        <v>8976.2000000000007</v>
      </c>
      <c r="I29" s="131">
        <v>702</v>
      </c>
      <c r="J29" s="131">
        <v>934.2</v>
      </c>
      <c r="K29" s="131">
        <v>806.03958609205847</v>
      </c>
      <c r="L29" s="179">
        <v>32214</v>
      </c>
      <c r="M29" s="131">
        <v>983.88</v>
      </c>
      <c r="N29" s="131">
        <v>1436.4</v>
      </c>
      <c r="O29" s="131">
        <v>1189.9644757354786</v>
      </c>
      <c r="P29" s="179">
        <v>19902.3</v>
      </c>
      <c r="Q29" s="131">
        <v>1047.5999999999999</v>
      </c>
      <c r="R29" s="131">
        <v>1441.8</v>
      </c>
      <c r="S29" s="131">
        <v>1211.7574998191421</v>
      </c>
      <c r="T29" s="179">
        <v>23359.9</v>
      </c>
      <c r="U29" s="135"/>
    </row>
    <row r="30" spans="2:37" ht="11.1" customHeight="1" x14ac:dyDescent="0.15">
      <c r="B30" s="159"/>
      <c r="C30" s="299">
        <v>41779</v>
      </c>
      <c r="E30" s="159">
        <v>972</v>
      </c>
      <c r="F30" s="161">
        <v>1404</v>
      </c>
      <c r="G30" s="135">
        <v>1152.1576480263157</v>
      </c>
      <c r="H30" s="161">
        <v>4886.7</v>
      </c>
      <c r="I30" s="159">
        <v>702</v>
      </c>
      <c r="J30" s="161">
        <v>896.4</v>
      </c>
      <c r="K30" s="135">
        <v>792.11405309734505</v>
      </c>
      <c r="L30" s="161">
        <v>12439.5</v>
      </c>
      <c r="M30" s="159">
        <v>983.88</v>
      </c>
      <c r="N30" s="161">
        <v>1414.8</v>
      </c>
      <c r="O30" s="135">
        <v>1167.0920902617931</v>
      </c>
      <c r="P30" s="161">
        <v>9478.7999999999993</v>
      </c>
      <c r="Q30" s="159">
        <v>1047.5999999999999</v>
      </c>
      <c r="R30" s="161">
        <v>1382.4</v>
      </c>
      <c r="S30" s="135">
        <v>1194.3846191465952</v>
      </c>
      <c r="T30" s="161">
        <v>11521.2</v>
      </c>
      <c r="U30" s="135"/>
    </row>
    <row r="31" spans="2:37" ht="11.1" customHeight="1" x14ac:dyDescent="0.15">
      <c r="B31" s="159"/>
      <c r="C31" s="299">
        <v>41780</v>
      </c>
      <c r="E31" s="159">
        <v>972</v>
      </c>
      <c r="F31" s="161">
        <v>1404</v>
      </c>
      <c r="G31" s="135">
        <v>1147.2965506403709</v>
      </c>
      <c r="H31" s="161">
        <v>5558.8</v>
      </c>
      <c r="I31" s="159">
        <v>702</v>
      </c>
      <c r="J31" s="161">
        <v>908.28</v>
      </c>
      <c r="K31" s="135">
        <v>780.17867495659925</v>
      </c>
      <c r="L31" s="161">
        <v>12786.9</v>
      </c>
      <c r="M31" s="159">
        <v>974.16</v>
      </c>
      <c r="N31" s="161">
        <v>1404</v>
      </c>
      <c r="O31" s="135">
        <v>1150.9153804149976</v>
      </c>
      <c r="P31" s="161">
        <v>9093.2999999999993</v>
      </c>
      <c r="Q31" s="159">
        <v>1026</v>
      </c>
      <c r="R31" s="161">
        <v>1398.6</v>
      </c>
      <c r="S31" s="135">
        <v>1171.2010752206436</v>
      </c>
      <c r="T31" s="161">
        <v>10767.8</v>
      </c>
      <c r="U31" s="135"/>
    </row>
    <row r="32" spans="2:37" ht="11.1" customHeight="1" x14ac:dyDescent="0.15">
      <c r="B32" s="159"/>
      <c r="C32" s="299">
        <v>41781</v>
      </c>
      <c r="E32" s="159">
        <v>974.16</v>
      </c>
      <c r="F32" s="161">
        <v>1404</v>
      </c>
      <c r="G32" s="135">
        <v>1134.9828057939915</v>
      </c>
      <c r="H32" s="161">
        <v>4533.7</v>
      </c>
      <c r="I32" s="159">
        <v>702</v>
      </c>
      <c r="J32" s="161">
        <v>923.4</v>
      </c>
      <c r="K32" s="135">
        <v>791.82328705967416</v>
      </c>
      <c r="L32" s="161">
        <v>13287.6</v>
      </c>
      <c r="M32" s="159">
        <v>983.88</v>
      </c>
      <c r="N32" s="161">
        <v>1393.2</v>
      </c>
      <c r="O32" s="135">
        <v>1144.2236488546039</v>
      </c>
      <c r="P32" s="161">
        <v>7348.6</v>
      </c>
      <c r="Q32" s="159">
        <v>1004.4</v>
      </c>
      <c r="R32" s="161">
        <v>1398.6</v>
      </c>
      <c r="S32" s="135">
        <v>1158.3421702777487</v>
      </c>
      <c r="T32" s="161">
        <v>9033.6</v>
      </c>
      <c r="U32" s="135"/>
    </row>
    <row r="33" spans="2:21" ht="11.1" customHeight="1" x14ac:dyDescent="0.15">
      <c r="B33" s="159"/>
      <c r="C33" s="299">
        <v>41782</v>
      </c>
      <c r="E33" s="159">
        <v>959.04</v>
      </c>
      <c r="F33" s="161">
        <v>1404</v>
      </c>
      <c r="G33" s="135">
        <v>1127.6024415055945</v>
      </c>
      <c r="H33" s="161">
        <v>3692.5</v>
      </c>
      <c r="I33" s="159">
        <v>696.6</v>
      </c>
      <c r="J33" s="161">
        <v>929.88</v>
      </c>
      <c r="K33" s="135">
        <v>803.53234936339334</v>
      </c>
      <c r="L33" s="161">
        <v>13700.8</v>
      </c>
      <c r="M33" s="159">
        <v>970.92</v>
      </c>
      <c r="N33" s="161">
        <v>1350</v>
      </c>
      <c r="O33" s="135">
        <v>1129.4892568700154</v>
      </c>
      <c r="P33" s="161">
        <v>7926.3</v>
      </c>
      <c r="Q33" s="159">
        <v>984.96</v>
      </c>
      <c r="R33" s="161">
        <v>1382.4</v>
      </c>
      <c r="S33" s="135">
        <v>1156.1733989194424</v>
      </c>
      <c r="T33" s="161">
        <v>10977.9</v>
      </c>
      <c r="U33" s="135"/>
    </row>
    <row r="34" spans="2:21" ht="11.1" customHeight="1" x14ac:dyDescent="0.15">
      <c r="B34" s="159"/>
      <c r="C34" s="299">
        <v>41785</v>
      </c>
      <c r="E34" s="159">
        <v>962.28</v>
      </c>
      <c r="F34" s="161">
        <v>1371.6</v>
      </c>
      <c r="G34" s="135">
        <v>1132.529783714047</v>
      </c>
      <c r="H34" s="161">
        <v>9625.7999999999993</v>
      </c>
      <c r="I34" s="159">
        <v>702</v>
      </c>
      <c r="J34" s="161">
        <v>947.16</v>
      </c>
      <c r="K34" s="135">
        <v>789.37140190171112</v>
      </c>
      <c r="L34" s="161">
        <v>35420.5</v>
      </c>
      <c r="M34" s="159">
        <v>960.12</v>
      </c>
      <c r="N34" s="161">
        <v>1356.48</v>
      </c>
      <c r="O34" s="135">
        <v>1132.1211470278458</v>
      </c>
      <c r="P34" s="161">
        <v>21080.7</v>
      </c>
      <c r="Q34" s="159">
        <v>997.92</v>
      </c>
      <c r="R34" s="161">
        <v>1404</v>
      </c>
      <c r="S34" s="135">
        <v>1166.6402933805</v>
      </c>
      <c r="T34" s="161">
        <v>23549.599999999999</v>
      </c>
      <c r="U34" s="135"/>
    </row>
    <row r="35" spans="2:21" ht="10.5" customHeight="1" x14ac:dyDescent="0.15">
      <c r="B35" s="159"/>
      <c r="C35" s="299">
        <v>41786</v>
      </c>
      <c r="E35" s="159">
        <v>972</v>
      </c>
      <c r="F35" s="161">
        <v>1371.6</v>
      </c>
      <c r="G35" s="135">
        <v>1129.3046043645854</v>
      </c>
      <c r="H35" s="161">
        <v>4958.3999999999996</v>
      </c>
      <c r="I35" s="159">
        <v>702</v>
      </c>
      <c r="J35" s="161">
        <v>923.4</v>
      </c>
      <c r="K35" s="135">
        <v>774.19858672032217</v>
      </c>
      <c r="L35" s="161">
        <v>13769.1</v>
      </c>
      <c r="M35" s="159">
        <v>974.16</v>
      </c>
      <c r="N35" s="161">
        <v>1356.48</v>
      </c>
      <c r="O35" s="135">
        <v>1110.7948036552232</v>
      </c>
      <c r="P35" s="161">
        <v>10119.799999999999</v>
      </c>
      <c r="Q35" s="159">
        <v>1004.4</v>
      </c>
      <c r="R35" s="161">
        <v>1404</v>
      </c>
      <c r="S35" s="135">
        <v>1146.6268991579923</v>
      </c>
      <c r="T35" s="161">
        <v>11631.6</v>
      </c>
      <c r="U35" s="135"/>
    </row>
    <row r="36" spans="2:21" ht="10.5" customHeight="1" x14ac:dyDescent="0.15">
      <c r="B36" s="159"/>
      <c r="C36" s="299">
        <v>41787</v>
      </c>
      <c r="E36" s="159">
        <v>974.16</v>
      </c>
      <c r="F36" s="161">
        <v>1404</v>
      </c>
      <c r="G36" s="135">
        <v>1135.4905459546731</v>
      </c>
      <c r="H36" s="161">
        <v>6004.2</v>
      </c>
      <c r="I36" s="159">
        <v>711.61199999999997</v>
      </c>
      <c r="J36" s="161">
        <v>909.36</v>
      </c>
      <c r="K36" s="135">
        <v>768.57386602583381</v>
      </c>
      <c r="L36" s="161">
        <v>15670.2</v>
      </c>
      <c r="M36" s="159">
        <v>993.6</v>
      </c>
      <c r="N36" s="161">
        <v>1371.6</v>
      </c>
      <c r="O36" s="135">
        <v>1117.3876824109138</v>
      </c>
      <c r="P36" s="161">
        <v>12285.4</v>
      </c>
      <c r="Q36" s="159">
        <v>1026</v>
      </c>
      <c r="R36" s="161">
        <v>1436.4</v>
      </c>
      <c r="S36" s="135">
        <v>1165.7328502244688</v>
      </c>
      <c r="T36" s="161">
        <v>14200.4</v>
      </c>
      <c r="U36" s="135"/>
    </row>
    <row r="37" spans="2:21" ht="10.5" customHeight="1" x14ac:dyDescent="0.15">
      <c r="B37" s="159"/>
      <c r="C37" s="299">
        <v>41788</v>
      </c>
      <c r="D37" s="135"/>
      <c r="E37" s="159">
        <v>993.6</v>
      </c>
      <c r="F37" s="161">
        <v>1404</v>
      </c>
      <c r="G37" s="135">
        <v>1144.9860674157308</v>
      </c>
      <c r="H37" s="161">
        <v>4592.6000000000004</v>
      </c>
      <c r="I37" s="661">
        <v>712.8</v>
      </c>
      <c r="J37" s="612">
        <v>909.36</v>
      </c>
      <c r="K37" s="491">
        <v>777.13016305272879</v>
      </c>
      <c r="L37" s="161">
        <v>15998.4</v>
      </c>
      <c r="M37" s="159">
        <v>1002.24</v>
      </c>
      <c r="N37" s="161">
        <v>1397.52</v>
      </c>
      <c r="O37" s="135">
        <v>1130.8014187087474</v>
      </c>
      <c r="P37" s="161">
        <v>10960.1</v>
      </c>
      <c r="Q37" s="159">
        <v>1036.8</v>
      </c>
      <c r="R37" s="161">
        <v>1436.4</v>
      </c>
      <c r="S37" s="135">
        <v>1176.3205171263608</v>
      </c>
      <c r="T37" s="161">
        <v>10987.2</v>
      </c>
      <c r="U37" s="135"/>
    </row>
    <row r="38" spans="2:21" ht="10.5" customHeight="1" x14ac:dyDescent="0.15">
      <c r="B38" s="159"/>
      <c r="C38" s="299">
        <v>41789</v>
      </c>
      <c r="D38" s="135"/>
      <c r="E38" s="159">
        <v>974.16</v>
      </c>
      <c r="F38" s="159">
        <v>1350</v>
      </c>
      <c r="G38" s="159">
        <v>1133.1190273990971</v>
      </c>
      <c r="H38" s="159">
        <v>3548.2</v>
      </c>
      <c r="I38" s="159">
        <v>702</v>
      </c>
      <c r="J38" s="159">
        <v>899.64</v>
      </c>
      <c r="K38" s="159">
        <v>767.900661773553</v>
      </c>
      <c r="L38" s="159">
        <v>11656.5</v>
      </c>
      <c r="M38" s="159">
        <v>993.6</v>
      </c>
      <c r="N38" s="159">
        <v>1350</v>
      </c>
      <c r="O38" s="159">
        <v>1109.3975852380586</v>
      </c>
      <c r="P38" s="159">
        <v>8281.2999999999993</v>
      </c>
      <c r="Q38" s="159">
        <v>1020.6</v>
      </c>
      <c r="R38" s="159">
        <v>1404</v>
      </c>
      <c r="S38" s="159">
        <v>1168.3701176648447</v>
      </c>
      <c r="T38" s="161">
        <v>8510.2999999999993</v>
      </c>
      <c r="U38" s="135"/>
    </row>
    <row r="39" spans="2:21" ht="10.5" customHeight="1" x14ac:dyDescent="0.15">
      <c r="B39" s="260"/>
      <c r="C39" s="299"/>
      <c r="D39" s="160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35"/>
    </row>
    <row r="40" spans="2:21" x14ac:dyDescent="0.15">
      <c r="B40" s="333"/>
      <c r="C40" s="334"/>
      <c r="D40" s="166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35"/>
    </row>
    <row r="41" spans="2:21" x14ac:dyDescent="0.15">
      <c r="B41" s="234"/>
      <c r="C41" s="445"/>
    </row>
    <row r="42" spans="2:21" x14ac:dyDescent="0.15">
      <c r="T42" s="703"/>
    </row>
    <row r="43" spans="2:21" x14ac:dyDescent="0.15">
      <c r="T43" s="703"/>
    </row>
    <row r="44" spans="2:21" x14ac:dyDescent="0.15">
      <c r="T44" s="703"/>
    </row>
    <row r="45" spans="2:21" x14ac:dyDescent="0.15">
      <c r="T45" s="135"/>
    </row>
    <row r="46" spans="2:21" x14ac:dyDescent="0.15">
      <c r="T46" s="135"/>
    </row>
    <row r="47" spans="2:21" x14ac:dyDescent="0.15">
      <c r="T47" s="135"/>
    </row>
    <row r="48" spans="2:21" x14ac:dyDescent="0.15">
      <c r="T48" s="135"/>
    </row>
    <row r="49" spans="20:20" x14ac:dyDescent="0.15">
      <c r="T49" s="135"/>
    </row>
    <row r="50" spans="20:20" x14ac:dyDescent="0.15">
      <c r="T50" s="135"/>
    </row>
    <row r="51" spans="20:20" x14ac:dyDescent="0.15">
      <c r="T51" s="135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5"/>
  <sheetViews>
    <sheetView zoomScaleNormal="100" workbookViewId="0"/>
  </sheetViews>
  <sheetFormatPr defaultColWidth="7.5" defaultRowHeight="12" x14ac:dyDescent="0.15"/>
  <cols>
    <col min="1" max="1" width="0.375" style="136" customWidth="1"/>
    <col min="2" max="2" width="3.875" style="136" customWidth="1"/>
    <col min="3" max="3" width="8.75" style="136" customWidth="1"/>
    <col min="4" max="4" width="2.125" style="136" customWidth="1"/>
    <col min="5" max="5" width="7.25" style="136" customWidth="1"/>
    <col min="6" max="7" width="7.625" style="136" customWidth="1"/>
    <col min="8" max="8" width="10.5" style="136" customWidth="1"/>
    <col min="9" max="9" width="7" style="136" customWidth="1"/>
    <col min="10" max="11" width="7.625" style="136" customWidth="1"/>
    <col min="12" max="12" width="8.5" style="136" customWidth="1"/>
    <col min="13" max="15" width="7.625" style="136" customWidth="1"/>
    <col min="16" max="16" width="9.125" style="136" customWidth="1"/>
    <col min="17" max="16384" width="7.5" style="136"/>
  </cols>
  <sheetData>
    <row r="3" spans="2:29" ht="13.5" customHeight="1" x14ac:dyDescent="0.15">
      <c r="B3" s="136" t="s">
        <v>226</v>
      </c>
      <c r="R3" s="135"/>
    </row>
    <row r="4" spans="2:29" ht="13.5" customHeight="1" x14ac:dyDescent="0.15">
      <c r="P4" s="138" t="s">
        <v>227</v>
      </c>
      <c r="R4" s="135"/>
    </row>
    <row r="5" spans="2:29" ht="6" customHeight="1" x14ac:dyDescent="0.15">
      <c r="B5" s="151"/>
      <c r="C5" s="151"/>
      <c r="D5" s="151"/>
      <c r="E5" s="151"/>
      <c r="F5" s="151"/>
      <c r="G5" s="151"/>
      <c r="H5" s="151"/>
      <c r="I5" s="135"/>
      <c r="R5" s="135"/>
    </row>
    <row r="6" spans="2:29" ht="13.5" customHeight="1" x14ac:dyDescent="0.15">
      <c r="B6" s="140"/>
      <c r="C6" s="141" t="s">
        <v>90</v>
      </c>
      <c r="D6" s="142"/>
      <c r="E6" s="788" t="s">
        <v>228</v>
      </c>
      <c r="F6" s="789"/>
      <c r="G6" s="789"/>
      <c r="H6" s="790"/>
      <c r="I6" s="788" t="s">
        <v>229</v>
      </c>
      <c r="J6" s="789"/>
      <c r="K6" s="789"/>
      <c r="L6" s="790"/>
      <c r="M6" s="788" t="s">
        <v>230</v>
      </c>
      <c r="N6" s="789"/>
      <c r="O6" s="789"/>
      <c r="P6" s="790"/>
      <c r="R6" s="183"/>
      <c r="S6" s="183"/>
      <c r="T6" s="183"/>
      <c r="U6" s="183"/>
      <c r="V6" s="135"/>
    </row>
    <row r="7" spans="2:29" ht="13.5" x14ac:dyDescent="0.15">
      <c r="B7" s="150" t="s">
        <v>219</v>
      </c>
      <c r="C7" s="151"/>
      <c r="D7" s="151"/>
      <c r="E7" s="141" t="s">
        <v>223</v>
      </c>
      <c r="F7" s="272" t="s">
        <v>224</v>
      </c>
      <c r="G7" s="143" t="s">
        <v>175</v>
      </c>
      <c r="H7" s="272" t="s">
        <v>222</v>
      </c>
      <c r="I7" s="141" t="s">
        <v>223</v>
      </c>
      <c r="J7" s="272" t="s">
        <v>224</v>
      </c>
      <c r="K7" s="143" t="s">
        <v>175</v>
      </c>
      <c r="L7" s="272" t="s">
        <v>176</v>
      </c>
      <c r="M7" s="141" t="s">
        <v>223</v>
      </c>
      <c r="N7" s="272" t="s">
        <v>224</v>
      </c>
      <c r="O7" s="143" t="s">
        <v>175</v>
      </c>
      <c r="P7" s="272" t="s">
        <v>222</v>
      </c>
      <c r="R7" s="703"/>
      <c r="S7" s="183"/>
      <c r="T7" s="183"/>
      <c r="U7" s="183"/>
      <c r="V7" s="135"/>
    </row>
    <row r="8" spans="2:29" ht="13.5" x14ac:dyDescent="0.15">
      <c r="B8" s="140" t="s">
        <v>102</v>
      </c>
      <c r="C8" s="158">
        <v>23</v>
      </c>
      <c r="D8" s="156" t="s">
        <v>103</v>
      </c>
      <c r="E8" s="327">
        <v>430.5</v>
      </c>
      <c r="F8" s="327">
        <v>724.5</v>
      </c>
      <c r="G8" s="327">
        <v>558.20433812228566</v>
      </c>
      <c r="H8" s="327">
        <v>5212027.8999999957</v>
      </c>
      <c r="I8" s="327">
        <v>735</v>
      </c>
      <c r="J8" s="327">
        <v>1260</v>
      </c>
      <c r="K8" s="327">
        <v>981.49501701692452</v>
      </c>
      <c r="L8" s="327">
        <v>266389.29999999976</v>
      </c>
      <c r="M8" s="327">
        <v>470.40000000000003</v>
      </c>
      <c r="N8" s="327">
        <v>898.80000000000007</v>
      </c>
      <c r="O8" s="327">
        <v>700.0009698040808</v>
      </c>
      <c r="P8" s="328">
        <v>6009929.5000000009</v>
      </c>
      <c r="R8" s="703"/>
      <c r="S8" s="183"/>
      <c r="T8" s="183"/>
      <c r="U8" s="183"/>
      <c r="V8" s="135"/>
    </row>
    <row r="9" spans="2:29" ht="13.5" x14ac:dyDescent="0.15">
      <c r="B9" s="159"/>
      <c r="C9" s="135">
        <v>24</v>
      </c>
      <c r="D9" s="160"/>
      <c r="E9" s="164">
        <v>409.5</v>
      </c>
      <c r="F9" s="164">
        <v>735</v>
      </c>
      <c r="G9" s="164">
        <v>521.85</v>
      </c>
      <c r="H9" s="164">
        <v>5943529</v>
      </c>
      <c r="I9" s="164">
        <v>766.5</v>
      </c>
      <c r="J9" s="164">
        <v>1155</v>
      </c>
      <c r="K9" s="164">
        <v>942.90000000000009</v>
      </c>
      <c r="L9" s="164">
        <v>343104.60000000003</v>
      </c>
      <c r="M9" s="164">
        <v>525</v>
      </c>
      <c r="N9" s="164">
        <v>861</v>
      </c>
      <c r="O9" s="164">
        <v>680.4</v>
      </c>
      <c r="P9" s="165">
        <v>7378212.7000000011</v>
      </c>
      <c r="R9" s="703"/>
      <c r="S9" s="183"/>
      <c r="T9" s="183"/>
      <c r="U9" s="183"/>
      <c r="V9" s="135"/>
    </row>
    <row r="10" spans="2:29" ht="13.5" x14ac:dyDescent="0.15">
      <c r="B10" s="150"/>
      <c r="C10" s="151">
        <v>25</v>
      </c>
      <c r="D10" s="166"/>
      <c r="E10" s="704">
        <v>399</v>
      </c>
      <c r="F10" s="704">
        <v>729.75</v>
      </c>
      <c r="G10" s="704">
        <v>559.50693475718867</v>
      </c>
      <c r="H10" s="704">
        <v>6502679.0000000019</v>
      </c>
      <c r="I10" s="704">
        <v>756</v>
      </c>
      <c r="J10" s="704">
        <v>1218</v>
      </c>
      <c r="K10" s="704">
        <v>984.03861678459054</v>
      </c>
      <c r="L10" s="704">
        <v>355585.20000000013</v>
      </c>
      <c r="M10" s="704">
        <v>546</v>
      </c>
      <c r="N10" s="704">
        <v>899.85</v>
      </c>
      <c r="O10" s="704">
        <v>719.60729244106835</v>
      </c>
      <c r="P10" s="705">
        <v>7904876.8999999976</v>
      </c>
      <c r="R10" s="183"/>
      <c r="S10" s="183"/>
      <c r="T10" s="183"/>
      <c r="U10" s="183"/>
      <c r="V10" s="135"/>
    </row>
    <row r="11" spans="2:29" x14ac:dyDescent="0.15">
      <c r="B11" s="706"/>
      <c r="C11" s="402">
        <v>9</v>
      </c>
      <c r="D11" s="398"/>
      <c r="E11" s="522">
        <v>556.5</v>
      </c>
      <c r="F11" s="522">
        <v>664.65</v>
      </c>
      <c r="G11" s="522">
        <v>603.66523124342473</v>
      </c>
      <c r="H11" s="522">
        <v>543850.29999999993</v>
      </c>
      <c r="I11" s="522">
        <v>1029</v>
      </c>
      <c r="J11" s="522">
        <v>1155</v>
      </c>
      <c r="K11" s="522">
        <v>1090.9899063944958</v>
      </c>
      <c r="L11" s="522">
        <v>27508.9</v>
      </c>
      <c r="M11" s="522">
        <v>718.2</v>
      </c>
      <c r="N11" s="522">
        <v>819</v>
      </c>
      <c r="O11" s="522">
        <v>771.94322798161545</v>
      </c>
      <c r="P11" s="707">
        <v>610023.29999999993</v>
      </c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</row>
    <row r="12" spans="2:29" x14ac:dyDescent="0.15">
      <c r="B12" s="706"/>
      <c r="C12" s="402">
        <v>10</v>
      </c>
      <c r="D12" s="398"/>
      <c r="E12" s="522">
        <v>530.25</v>
      </c>
      <c r="F12" s="522">
        <v>630</v>
      </c>
      <c r="G12" s="522">
        <v>569.25054138641212</v>
      </c>
      <c r="H12" s="522">
        <v>685842.60000000009</v>
      </c>
      <c r="I12" s="522">
        <v>976.5</v>
      </c>
      <c r="J12" s="522">
        <v>1155</v>
      </c>
      <c r="K12" s="522">
        <v>1063.4838934181744</v>
      </c>
      <c r="L12" s="522">
        <v>33751.5</v>
      </c>
      <c r="M12" s="522">
        <v>660.45</v>
      </c>
      <c r="N12" s="522">
        <v>808.5</v>
      </c>
      <c r="O12" s="522">
        <v>726.46977737080203</v>
      </c>
      <c r="P12" s="707">
        <v>720851.60000000021</v>
      </c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</row>
    <row r="13" spans="2:29" x14ac:dyDescent="0.15">
      <c r="B13" s="706"/>
      <c r="C13" s="402">
        <v>11</v>
      </c>
      <c r="D13" s="398"/>
      <c r="E13" s="522">
        <v>535.5</v>
      </c>
      <c r="F13" s="522">
        <v>661.5</v>
      </c>
      <c r="G13" s="522">
        <v>587.87276592168746</v>
      </c>
      <c r="H13" s="522">
        <v>638474.79999999993</v>
      </c>
      <c r="I13" s="522">
        <v>934.5</v>
      </c>
      <c r="J13" s="522">
        <v>1177.05</v>
      </c>
      <c r="K13" s="522">
        <v>1022.6077658619658</v>
      </c>
      <c r="L13" s="522">
        <v>28830.100000000002</v>
      </c>
      <c r="M13" s="522">
        <v>619.5</v>
      </c>
      <c r="N13" s="522">
        <v>764.4</v>
      </c>
      <c r="O13" s="522">
        <v>706.38141648602948</v>
      </c>
      <c r="P13" s="707">
        <v>730238.99999999988</v>
      </c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</row>
    <row r="14" spans="2:29" x14ac:dyDescent="0.15">
      <c r="B14" s="706"/>
      <c r="C14" s="402">
        <v>12</v>
      </c>
      <c r="D14" s="398"/>
      <c r="E14" s="522">
        <v>556.5</v>
      </c>
      <c r="F14" s="522">
        <v>729.75</v>
      </c>
      <c r="G14" s="522">
        <v>622.77648941388372</v>
      </c>
      <c r="H14" s="522">
        <v>739893.2</v>
      </c>
      <c r="I14" s="522">
        <v>945</v>
      </c>
      <c r="J14" s="522">
        <v>1218</v>
      </c>
      <c r="K14" s="522">
        <v>1059.9187353198547</v>
      </c>
      <c r="L14" s="522">
        <v>34168.800000000003</v>
      </c>
      <c r="M14" s="522">
        <v>651</v>
      </c>
      <c r="N14" s="522">
        <v>899.85</v>
      </c>
      <c r="O14" s="522">
        <v>772.86690100945316</v>
      </c>
      <c r="P14" s="707">
        <v>743900.29999999981</v>
      </c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</row>
    <row r="15" spans="2:29" x14ac:dyDescent="0.15">
      <c r="B15" s="706">
        <v>26</v>
      </c>
      <c r="C15" s="402">
        <v>1</v>
      </c>
      <c r="D15" s="398"/>
      <c r="E15" s="522">
        <v>504</v>
      </c>
      <c r="F15" s="522">
        <v>724.5</v>
      </c>
      <c r="G15" s="522">
        <v>608.99873778420761</v>
      </c>
      <c r="H15" s="522">
        <v>606556.70000000007</v>
      </c>
      <c r="I15" s="522">
        <v>930.09</v>
      </c>
      <c r="J15" s="522">
        <v>1218</v>
      </c>
      <c r="K15" s="522">
        <v>1040.0771264733992</v>
      </c>
      <c r="L15" s="522">
        <v>31677.9</v>
      </c>
      <c r="M15" s="522">
        <v>651</v>
      </c>
      <c r="N15" s="522">
        <v>903</v>
      </c>
      <c r="O15" s="522">
        <v>799.53782771643864</v>
      </c>
      <c r="P15" s="707">
        <v>751744.29999999993</v>
      </c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</row>
    <row r="16" spans="2:29" x14ac:dyDescent="0.15">
      <c r="B16" s="706"/>
      <c r="C16" s="402">
        <v>2</v>
      </c>
      <c r="D16" s="398"/>
      <c r="E16" s="522">
        <v>504</v>
      </c>
      <c r="F16" s="522">
        <v>710.85</v>
      </c>
      <c r="G16" s="522">
        <v>587.25593461730841</v>
      </c>
      <c r="H16" s="522">
        <v>533842.6</v>
      </c>
      <c r="I16" s="522">
        <v>871.5</v>
      </c>
      <c r="J16" s="522">
        <v>1186.5</v>
      </c>
      <c r="K16" s="522">
        <v>998.98088053586537</v>
      </c>
      <c r="L16" s="522">
        <v>27569</v>
      </c>
      <c r="M16" s="522">
        <v>600.6</v>
      </c>
      <c r="N16" s="522">
        <v>850.08</v>
      </c>
      <c r="O16" s="522">
        <v>724.27782686571936</v>
      </c>
      <c r="P16" s="707">
        <v>682217.90000000014</v>
      </c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</row>
    <row r="17" spans="2:29" x14ac:dyDescent="0.15">
      <c r="B17" s="706"/>
      <c r="C17" s="402">
        <v>3</v>
      </c>
      <c r="D17" s="398"/>
      <c r="E17" s="522">
        <v>514.5</v>
      </c>
      <c r="F17" s="522">
        <v>777</v>
      </c>
      <c r="G17" s="522">
        <v>645.89770207909885</v>
      </c>
      <c r="H17" s="522">
        <v>574262.9</v>
      </c>
      <c r="I17" s="522">
        <v>924</v>
      </c>
      <c r="J17" s="522">
        <v>1334.55</v>
      </c>
      <c r="K17" s="522">
        <v>1078.3238065032704</v>
      </c>
      <c r="L17" s="522">
        <v>34473.900000000009</v>
      </c>
      <c r="M17" s="522">
        <v>630</v>
      </c>
      <c r="N17" s="522">
        <v>934.5</v>
      </c>
      <c r="O17" s="522">
        <v>786.21421997535776</v>
      </c>
      <c r="P17" s="707">
        <v>740405.10000000009</v>
      </c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</row>
    <row r="18" spans="2:29" x14ac:dyDescent="0.15">
      <c r="B18" s="706"/>
      <c r="C18" s="402">
        <v>4</v>
      </c>
      <c r="D18" s="398"/>
      <c r="E18" s="522">
        <v>561.6</v>
      </c>
      <c r="F18" s="522">
        <v>854.28</v>
      </c>
      <c r="G18" s="522">
        <v>699.94062845109352</v>
      </c>
      <c r="H18" s="522">
        <v>617011.19999999995</v>
      </c>
      <c r="I18" s="522">
        <v>972</v>
      </c>
      <c r="J18" s="522">
        <v>1390.068</v>
      </c>
      <c r="K18" s="522">
        <v>1174.4755423693732</v>
      </c>
      <c r="L18" s="522">
        <v>31254.499999999996</v>
      </c>
      <c r="M18" s="707">
        <v>662.04</v>
      </c>
      <c r="N18" s="522">
        <v>925.56</v>
      </c>
      <c r="O18" s="522">
        <v>831.08425705092418</v>
      </c>
      <c r="P18" s="707">
        <v>719603.80000000016</v>
      </c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</row>
    <row r="19" spans="2:29" x14ac:dyDescent="0.15">
      <c r="B19" s="708"/>
      <c r="C19" s="709">
        <v>5</v>
      </c>
      <c r="D19" s="406"/>
      <c r="E19" s="704">
        <v>658.8</v>
      </c>
      <c r="F19" s="704">
        <v>962.28</v>
      </c>
      <c r="G19" s="704">
        <v>815.11363152771696</v>
      </c>
      <c r="H19" s="704">
        <v>473997.4</v>
      </c>
      <c r="I19" s="704">
        <v>1063.8</v>
      </c>
      <c r="J19" s="704">
        <v>1620</v>
      </c>
      <c r="K19" s="704">
        <v>1344.2523027722518</v>
      </c>
      <c r="L19" s="704">
        <v>24180.400000000001</v>
      </c>
      <c r="M19" s="704">
        <v>745.2</v>
      </c>
      <c r="N19" s="704">
        <v>1080</v>
      </c>
      <c r="O19" s="704">
        <v>929.26024102755264</v>
      </c>
      <c r="P19" s="705">
        <v>611925.39999999991</v>
      </c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</row>
    <row r="20" spans="2:29" x14ac:dyDescent="0.15">
      <c r="B20" s="159"/>
      <c r="C20" s="299">
        <v>41760</v>
      </c>
      <c r="D20" s="135"/>
      <c r="E20" s="690">
        <v>669.6</v>
      </c>
      <c r="F20" s="691">
        <v>874.8</v>
      </c>
      <c r="G20" s="692">
        <v>754.30529706365201</v>
      </c>
      <c r="H20" s="516">
        <v>24135.1</v>
      </c>
      <c r="I20" s="690">
        <v>1080</v>
      </c>
      <c r="J20" s="691">
        <v>1404</v>
      </c>
      <c r="K20" s="692">
        <v>1263.1412583357496</v>
      </c>
      <c r="L20" s="516">
        <v>1421.3</v>
      </c>
      <c r="M20" s="690">
        <v>756</v>
      </c>
      <c r="N20" s="691">
        <v>961.2</v>
      </c>
      <c r="O20" s="692">
        <v>876.47893748060073</v>
      </c>
      <c r="P20" s="380">
        <v>25413.1</v>
      </c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</row>
    <row r="21" spans="2:29" ht="11.1" customHeight="1" x14ac:dyDescent="0.15">
      <c r="B21" s="148"/>
      <c r="C21" s="299">
        <v>41761</v>
      </c>
      <c r="E21" s="516">
        <v>658.8</v>
      </c>
      <c r="F21" s="380">
        <v>880.2</v>
      </c>
      <c r="G21" s="282">
        <v>762.65984727875878</v>
      </c>
      <c r="H21" s="380">
        <v>18511.900000000001</v>
      </c>
      <c r="I21" s="516">
        <v>1063.8</v>
      </c>
      <c r="J21" s="380">
        <v>1400.0039999999999</v>
      </c>
      <c r="K21" s="282">
        <v>1243.4028414033046</v>
      </c>
      <c r="L21" s="380">
        <v>808.8</v>
      </c>
      <c r="M21" s="516">
        <v>745.2</v>
      </c>
      <c r="N21" s="380">
        <v>972</v>
      </c>
      <c r="O21" s="282">
        <v>875.5761531543103</v>
      </c>
      <c r="P21" s="380">
        <v>22282.2</v>
      </c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</row>
    <row r="22" spans="2:29" ht="11.1" customHeight="1" x14ac:dyDescent="0.15">
      <c r="B22" s="159"/>
      <c r="C22" s="299">
        <v>41766</v>
      </c>
      <c r="E22" s="516">
        <v>658.8</v>
      </c>
      <c r="F22" s="380">
        <v>900.072</v>
      </c>
      <c r="G22" s="282">
        <v>771.28722506699205</v>
      </c>
      <c r="H22" s="380">
        <v>6628.2</v>
      </c>
      <c r="I22" s="516">
        <v>1166.4000000000001</v>
      </c>
      <c r="J22" s="380">
        <v>1517.4</v>
      </c>
      <c r="K22" s="282">
        <v>1306.5407035175879</v>
      </c>
      <c r="L22" s="380">
        <v>335.4</v>
      </c>
      <c r="M22" s="516">
        <v>745.2</v>
      </c>
      <c r="N22" s="380">
        <v>1000.08</v>
      </c>
      <c r="O22" s="282">
        <v>893.58549107142835</v>
      </c>
      <c r="P22" s="380">
        <v>9127.1</v>
      </c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</row>
    <row r="23" spans="2:29" ht="11.1" customHeight="1" x14ac:dyDescent="0.15">
      <c r="B23" s="159"/>
      <c r="C23" s="299">
        <v>41767</v>
      </c>
      <c r="E23" s="516">
        <v>677.16</v>
      </c>
      <c r="F23" s="380">
        <v>918</v>
      </c>
      <c r="G23" s="282">
        <v>786.47893628016038</v>
      </c>
      <c r="H23" s="380">
        <v>23938</v>
      </c>
      <c r="I23" s="516">
        <v>1188</v>
      </c>
      <c r="J23" s="380">
        <v>1533.6</v>
      </c>
      <c r="K23" s="282">
        <v>1333.0718685831628</v>
      </c>
      <c r="L23" s="380">
        <v>1322.4</v>
      </c>
      <c r="M23" s="516">
        <v>766.8</v>
      </c>
      <c r="N23" s="380">
        <v>1015.2</v>
      </c>
      <c r="O23" s="282">
        <v>910.98698254209444</v>
      </c>
      <c r="P23" s="380">
        <v>38978.699999999997</v>
      </c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</row>
    <row r="24" spans="2:29" ht="11.1" customHeight="1" x14ac:dyDescent="0.15">
      <c r="B24" s="159"/>
      <c r="C24" s="299">
        <v>41768</v>
      </c>
      <c r="E24" s="516">
        <v>685.8</v>
      </c>
      <c r="F24" s="380">
        <v>924.48</v>
      </c>
      <c r="G24" s="282">
        <v>801.98346105211806</v>
      </c>
      <c r="H24" s="380">
        <v>24654</v>
      </c>
      <c r="I24" s="516">
        <v>1209.5999999999999</v>
      </c>
      <c r="J24" s="380">
        <v>1533.6</v>
      </c>
      <c r="K24" s="282">
        <v>1359.2733788395904</v>
      </c>
      <c r="L24" s="380">
        <v>1123.5999999999999</v>
      </c>
      <c r="M24" s="516">
        <v>788.4</v>
      </c>
      <c r="N24" s="380">
        <v>1022.6519999999999</v>
      </c>
      <c r="O24" s="282">
        <v>929.82230416608786</v>
      </c>
      <c r="P24" s="380">
        <v>38989.4</v>
      </c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</row>
    <row r="25" spans="2:29" ht="11.1" customHeight="1" x14ac:dyDescent="0.15">
      <c r="B25" s="159"/>
      <c r="C25" s="299">
        <v>41771</v>
      </c>
      <c r="E25" s="516">
        <v>723.6</v>
      </c>
      <c r="F25" s="380">
        <v>962.28</v>
      </c>
      <c r="G25" s="282">
        <v>844.65420051637557</v>
      </c>
      <c r="H25" s="380">
        <v>54285.9</v>
      </c>
      <c r="I25" s="516">
        <v>1234.44</v>
      </c>
      <c r="J25" s="380">
        <v>1566</v>
      </c>
      <c r="K25" s="282">
        <v>1386.2167331975556</v>
      </c>
      <c r="L25" s="380">
        <v>2843.8</v>
      </c>
      <c r="M25" s="516">
        <v>829.98</v>
      </c>
      <c r="N25" s="380">
        <v>1077.8399999999999</v>
      </c>
      <c r="O25" s="282">
        <v>977.83665305523618</v>
      </c>
      <c r="P25" s="380">
        <v>62576.6</v>
      </c>
    </row>
    <row r="26" spans="2:29" ht="11.1" customHeight="1" x14ac:dyDescent="0.15">
      <c r="B26" s="159"/>
      <c r="C26" s="299">
        <v>41772</v>
      </c>
      <c r="E26" s="516">
        <v>730.08</v>
      </c>
      <c r="F26" s="380">
        <v>962.28</v>
      </c>
      <c r="G26" s="282">
        <v>857.16552756855799</v>
      </c>
      <c r="H26" s="380">
        <v>18570.8</v>
      </c>
      <c r="I26" s="516">
        <v>1242</v>
      </c>
      <c r="J26" s="380">
        <v>1566</v>
      </c>
      <c r="K26" s="282">
        <v>1406.7682613768961</v>
      </c>
      <c r="L26" s="380">
        <v>1195.5999999999999</v>
      </c>
      <c r="M26" s="516">
        <v>839.16</v>
      </c>
      <c r="N26" s="380">
        <v>1080</v>
      </c>
      <c r="O26" s="282">
        <v>996.54928968903448</v>
      </c>
      <c r="P26" s="380">
        <v>19423.2</v>
      </c>
    </row>
    <row r="27" spans="2:29" ht="11.1" customHeight="1" x14ac:dyDescent="0.15">
      <c r="B27" s="159"/>
      <c r="C27" s="299">
        <v>41773</v>
      </c>
      <c r="E27" s="516">
        <v>730.08</v>
      </c>
      <c r="F27" s="380">
        <v>959.04</v>
      </c>
      <c r="G27" s="282">
        <v>855.33681369603494</v>
      </c>
      <c r="H27" s="380">
        <v>21477.200000000001</v>
      </c>
      <c r="I27" s="516">
        <v>1242</v>
      </c>
      <c r="J27" s="380">
        <v>1576.8</v>
      </c>
      <c r="K27" s="282">
        <v>1411.876243093923</v>
      </c>
      <c r="L27" s="380">
        <v>1312.3</v>
      </c>
      <c r="M27" s="516">
        <v>854.28</v>
      </c>
      <c r="N27" s="380">
        <v>1074.5999999999999</v>
      </c>
      <c r="O27" s="282">
        <v>1013.0723322066634</v>
      </c>
      <c r="P27" s="380">
        <v>35416.5</v>
      </c>
    </row>
    <row r="28" spans="2:29" ht="11.1" customHeight="1" x14ac:dyDescent="0.15">
      <c r="B28" s="159"/>
      <c r="C28" s="299">
        <v>41774</v>
      </c>
      <c r="E28" s="131">
        <v>723.6</v>
      </c>
      <c r="F28" s="131">
        <v>955.8</v>
      </c>
      <c r="G28" s="131">
        <v>840.41738613861367</v>
      </c>
      <c r="H28" s="332">
        <v>19759.099999999999</v>
      </c>
      <c r="I28" s="131">
        <v>1242</v>
      </c>
      <c r="J28" s="131">
        <v>1573.56</v>
      </c>
      <c r="K28" s="131">
        <v>1406.531451805788</v>
      </c>
      <c r="L28" s="332">
        <v>1013</v>
      </c>
      <c r="M28" s="131">
        <v>853.2</v>
      </c>
      <c r="N28" s="131">
        <v>1054.08</v>
      </c>
      <c r="O28" s="131">
        <v>995.7854919942871</v>
      </c>
      <c r="P28" s="332">
        <v>19010.400000000001</v>
      </c>
    </row>
    <row r="29" spans="2:29" ht="11.1" customHeight="1" x14ac:dyDescent="0.15">
      <c r="B29" s="159"/>
      <c r="C29" s="299">
        <v>41775</v>
      </c>
      <c r="E29" s="131">
        <v>730.08</v>
      </c>
      <c r="F29" s="131">
        <v>950.4</v>
      </c>
      <c r="G29" s="131">
        <v>849.57637239652513</v>
      </c>
      <c r="H29" s="381">
        <v>11366.7</v>
      </c>
      <c r="I29" s="131">
        <v>1242</v>
      </c>
      <c r="J29" s="131">
        <v>1571.4</v>
      </c>
      <c r="K29" s="131">
        <v>1394.379559118237</v>
      </c>
      <c r="L29" s="381">
        <v>450.2</v>
      </c>
      <c r="M29" s="131">
        <v>853.2</v>
      </c>
      <c r="N29" s="131">
        <v>1058.4000000000001</v>
      </c>
      <c r="O29" s="131">
        <v>1011.3698741924513</v>
      </c>
      <c r="P29" s="381">
        <v>29645.9</v>
      </c>
    </row>
    <row r="30" spans="2:29" ht="11.1" customHeight="1" x14ac:dyDescent="0.15">
      <c r="B30" s="159"/>
      <c r="C30" s="299">
        <v>41778</v>
      </c>
      <c r="E30" s="131">
        <v>734.4</v>
      </c>
      <c r="F30" s="131">
        <v>955.8</v>
      </c>
      <c r="G30" s="131">
        <v>833.69592377223819</v>
      </c>
      <c r="H30" s="381">
        <v>38638.400000000001</v>
      </c>
      <c r="I30" s="131">
        <v>1209.5999999999999</v>
      </c>
      <c r="J30" s="131">
        <v>1620</v>
      </c>
      <c r="K30" s="131">
        <v>1367.7943540352044</v>
      </c>
      <c r="L30" s="381">
        <v>2115.6</v>
      </c>
      <c r="M30" s="131">
        <v>839.16</v>
      </c>
      <c r="N30" s="131">
        <v>1036.8</v>
      </c>
      <c r="O30" s="131">
        <v>991.53802728226628</v>
      </c>
      <c r="P30" s="381">
        <v>56115.199999999997</v>
      </c>
    </row>
    <row r="31" spans="2:29" ht="11.1" customHeight="1" x14ac:dyDescent="0.15">
      <c r="B31" s="159"/>
      <c r="C31" s="299">
        <v>41779</v>
      </c>
      <c r="E31" s="516">
        <v>734.4</v>
      </c>
      <c r="F31" s="380">
        <v>908.28</v>
      </c>
      <c r="G31" s="282">
        <v>817.95032668995282</v>
      </c>
      <c r="H31" s="380">
        <v>14618.5</v>
      </c>
      <c r="I31" s="516">
        <v>1209.5999999999999</v>
      </c>
      <c r="J31" s="380">
        <v>1542.24</v>
      </c>
      <c r="K31" s="282">
        <v>1340.7421052631582</v>
      </c>
      <c r="L31" s="380">
        <v>982.8</v>
      </c>
      <c r="M31" s="516">
        <v>831.6</v>
      </c>
      <c r="N31" s="380">
        <v>1015.2</v>
      </c>
      <c r="O31" s="282">
        <v>972.8279582366589</v>
      </c>
      <c r="P31" s="380">
        <v>26603</v>
      </c>
    </row>
    <row r="32" spans="2:29" ht="11.1" customHeight="1" x14ac:dyDescent="0.15">
      <c r="B32" s="159"/>
      <c r="C32" s="299">
        <v>41780</v>
      </c>
      <c r="E32" s="516">
        <v>734.4</v>
      </c>
      <c r="F32" s="380">
        <v>927.72</v>
      </c>
      <c r="G32" s="282">
        <v>803.49431810647786</v>
      </c>
      <c r="H32" s="380">
        <v>20121.2</v>
      </c>
      <c r="I32" s="516">
        <v>1188</v>
      </c>
      <c r="J32" s="380">
        <v>1571.4</v>
      </c>
      <c r="K32" s="282">
        <v>1334.2992165465369</v>
      </c>
      <c r="L32" s="380">
        <v>955.4</v>
      </c>
      <c r="M32" s="516">
        <v>821.88</v>
      </c>
      <c r="N32" s="380">
        <v>1028.1600000000001</v>
      </c>
      <c r="O32" s="282">
        <v>957.95410557184778</v>
      </c>
      <c r="P32" s="380">
        <v>29620.400000000001</v>
      </c>
    </row>
    <row r="33" spans="2:16" ht="11.1" customHeight="1" x14ac:dyDescent="0.15">
      <c r="B33" s="159"/>
      <c r="C33" s="299">
        <v>41781</v>
      </c>
      <c r="E33" s="516">
        <v>734.4</v>
      </c>
      <c r="F33" s="380">
        <v>945</v>
      </c>
      <c r="G33" s="282">
        <v>799.32724563811007</v>
      </c>
      <c r="H33" s="380">
        <v>21560.6</v>
      </c>
      <c r="I33" s="516">
        <v>1177.2</v>
      </c>
      <c r="J33" s="380">
        <v>1598.4</v>
      </c>
      <c r="K33" s="282">
        <v>1360.1452919254659</v>
      </c>
      <c r="L33" s="380">
        <v>971.4</v>
      </c>
      <c r="M33" s="516">
        <v>810</v>
      </c>
      <c r="N33" s="380">
        <v>1026</v>
      </c>
      <c r="O33" s="282">
        <v>940.19774506388978</v>
      </c>
      <c r="P33" s="380">
        <v>18458.8</v>
      </c>
    </row>
    <row r="34" spans="2:16" ht="11.1" customHeight="1" x14ac:dyDescent="0.15">
      <c r="B34" s="159"/>
      <c r="C34" s="299">
        <v>41782</v>
      </c>
      <c r="E34" s="516">
        <v>723.6</v>
      </c>
      <c r="F34" s="380">
        <v>947.16</v>
      </c>
      <c r="G34" s="282">
        <v>814.80153879733712</v>
      </c>
      <c r="H34" s="380">
        <v>19526.5</v>
      </c>
      <c r="I34" s="516">
        <v>1188</v>
      </c>
      <c r="J34" s="380">
        <v>1522.8</v>
      </c>
      <c r="K34" s="282">
        <v>1335.9759452646747</v>
      </c>
      <c r="L34" s="380">
        <v>912.4</v>
      </c>
      <c r="M34" s="516">
        <v>793.8</v>
      </c>
      <c r="N34" s="380">
        <v>1026</v>
      </c>
      <c r="O34" s="282">
        <v>938.38036063158552</v>
      </c>
      <c r="P34" s="380">
        <v>26169.8</v>
      </c>
    </row>
    <row r="35" spans="2:16" ht="11.1" customHeight="1" x14ac:dyDescent="0.15">
      <c r="B35" s="159"/>
      <c r="C35" s="299">
        <v>41785</v>
      </c>
      <c r="E35" s="516">
        <v>734.4</v>
      </c>
      <c r="F35" s="380">
        <v>960.12</v>
      </c>
      <c r="G35" s="282">
        <v>815.41015581495492</v>
      </c>
      <c r="H35" s="380">
        <v>48179.7</v>
      </c>
      <c r="I35" s="516">
        <v>1166.4000000000001</v>
      </c>
      <c r="J35" s="380">
        <v>1566</v>
      </c>
      <c r="K35" s="282">
        <v>1320.5040795195691</v>
      </c>
      <c r="L35" s="380">
        <v>2273.6</v>
      </c>
      <c r="M35" s="516">
        <v>799.2</v>
      </c>
      <c r="N35" s="380">
        <v>1047.5999999999999</v>
      </c>
      <c r="O35" s="282">
        <v>925.14005403579915</v>
      </c>
      <c r="P35" s="380">
        <v>51052.3</v>
      </c>
    </row>
    <row r="36" spans="2:16" ht="11.1" customHeight="1" x14ac:dyDescent="0.15">
      <c r="B36" s="159"/>
      <c r="C36" s="299">
        <v>41786</v>
      </c>
      <c r="E36" s="516">
        <v>734.4</v>
      </c>
      <c r="F36" s="380">
        <v>959.04</v>
      </c>
      <c r="G36" s="282">
        <v>811.86474911511175</v>
      </c>
      <c r="H36" s="380">
        <v>19116.8</v>
      </c>
      <c r="I36" s="516">
        <v>1176.7679999999998</v>
      </c>
      <c r="J36" s="380">
        <v>1566</v>
      </c>
      <c r="K36" s="282">
        <v>1314.2092754862151</v>
      </c>
      <c r="L36" s="380">
        <v>1044.0999999999999</v>
      </c>
      <c r="M36" s="516">
        <v>813.02399999999989</v>
      </c>
      <c r="N36" s="380">
        <v>1053</v>
      </c>
      <c r="O36" s="282">
        <v>908.53067303874127</v>
      </c>
      <c r="P36" s="380">
        <v>33098.199999999997</v>
      </c>
    </row>
    <row r="37" spans="2:16" ht="11.1" customHeight="1" x14ac:dyDescent="0.15">
      <c r="B37" s="159"/>
      <c r="C37" s="299">
        <v>41787</v>
      </c>
      <c r="E37" s="516">
        <v>739.8</v>
      </c>
      <c r="F37" s="380">
        <v>961.2</v>
      </c>
      <c r="G37" s="282">
        <v>807.31361152902036</v>
      </c>
      <c r="H37" s="380">
        <v>22466.6</v>
      </c>
      <c r="I37" s="516">
        <v>1188</v>
      </c>
      <c r="J37" s="380">
        <v>1566</v>
      </c>
      <c r="K37" s="282">
        <v>1324.055431279621</v>
      </c>
      <c r="L37" s="380">
        <v>1066.7</v>
      </c>
      <c r="M37" s="516">
        <v>831.6</v>
      </c>
      <c r="N37" s="380">
        <v>1058.4000000000001</v>
      </c>
      <c r="O37" s="282">
        <v>912.16380655728938</v>
      </c>
      <c r="P37" s="380">
        <v>37220.6</v>
      </c>
    </row>
    <row r="38" spans="2:16" ht="11.1" customHeight="1" x14ac:dyDescent="0.15">
      <c r="B38" s="159"/>
      <c r="C38" s="299">
        <v>41788</v>
      </c>
      <c r="E38" s="516">
        <v>745.2</v>
      </c>
      <c r="F38" s="380">
        <v>961.2</v>
      </c>
      <c r="G38" s="282">
        <v>819.64858264070006</v>
      </c>
      <c r="H38" s="380">
        <v>26095.200000000001</v>
      </c>
      <c r="I38" s="516">
        <v>1189.1879999999999</v>
      </c>
      <c r="J38" s="380">
        <v>1566</v>
      </c>
      <c r="K38" s="282">
        <v>1331.0124205378979</v>
      </c>
      <c r="L38" s="380">
        <v>1261</v>
      </c>
      <c r="M38" s="516">
        <v>843.48</v>
      </c>
      <c r="N38" s="380">
        <v>1080</v>
      </c>
      <c r="O38" s="282">
        <v>919.91275475213854</v>
      </c>
      <c r="P38" s="380">
        <v>19004.7</v>
      </c>
    </row>
    <row r="39" spans="2:16" ht="11.1" customHeight="1" x14ac:dyDescent="0.15">
      <c r="B39" s="159"/>
      <c r="C39" s="299">
        <v>41789</v>
      </c>
      <c r="D39" s="135"/>
      <c r="E39" s="516">
        <v>734.4</v>
      </c>
      <c r="F39" s="380">
        <v>959.04</v>
      </c>
      <c r="G39" s="282">
        <v>807.45547913188648</v>
      </c>
      <c r="H39" s="380">
        <v>20347</v>
      </c>
      <c r="I39" s="516">
        <v>1188</v>
      </c>
      <c r="J39" s="380">
        <v>1467.72</v>
      </c>
      <c r="K39" s="282">
        <v>1305.9511926605505</v>
      </c>
      <c r="L39" s="380">
        <v>771</v>
      </c>
      <c r="M39" s="516">
        <v>839.16</v>
      </c>
      <c r="N39" s="380">
        <v>1067.04</v>
      </c>
      <c r="O39" s="282">
        <v>914.75760738960628</v>
      </c>
      <c r="P39" s="380">
        <v>13719.3</v>
      </c>
    </row>
    <row r="40" spans="2:16" x14ac:dyDescent="0.15">
      <c r="B40" s="159"/>
      <c r="C40" s="299"/>
      <c r="D40" s="160"/>
      <c r="E40" s="161"/>
      <c r="F40" s="161"/>
      <c r="G40" s="160"/>
      <c r="H40" s="161"/>
      <c r="I40" s="161"/>
      <c r="J40" s="161"/>
      <c r="K40" s="161"/>
      <c r="L40" s="161"/>
      <c r="M40" s="161"/>
      <c r="N40" s="161"/>
      <c r="O40" s="161"/>
      <c r="P40" s="160"/>
    </row>
    <row r="41" spans="2:16" x14ac:dyDescent="0.15">
      <c r="B41" s="150"/>
      <c r="C41" s="334"/>
      <c r="D41" s="166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66"/>
    </row>
    <row r="43" spans="2:16" x14ac:dyDescent="0.15">
      <c r="P43" s="703"/>
    </row>
    <row r="44" spans="2:16" x14ac:dyDescent="0.15">
      <c r="P44" s="703"/>
    </row>
    <row r="45" spans="2:16" x14ac:dyDescent="0.15">
      <c r="P45" s="703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125" style="35" customWidth="1"/>
    <col min="17" max="16384" width="9" style="35"/>
  </cols>
  <sheetData>
    <row r="1" spans="1:17" s="19" customFormat="1" ht="19.5" customHeight="1" x14ac:dyDescent="0.15">
      <c r="A1" s="18"/>
      <c r="C1" s="20"/>
    </row>
    <row r="2" spans="1:17" s="25" customFormat="1" ht="15" customHeight="1" x14ac:dyDescent="0.15">
      <c r="A2" s="21"/>
      <c r="B2" s="21"/>
      <c r="C2" s="22" t="s">
        <v>74</v>
      </c>
      <c r="D2" s="100" t="s">
        <v>75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s="90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66</v>
      </c>
      <c r="Q3" s="27"/>
    </row>
    <row r="4" spans="1:17" ht="18.75" customHeight="1" x14ac:dyDescent="0.15">
      <c r="A4" s="30"/>
      <c r="B4" s="31"/>
      <c r="C4" s="32"/>
      <c r="D4" s="777" t="s">
        <v>42</v>
      </c>
      <c r="E4" s="778"/>
      <c r="F4" s="778"/>
      <c r="G4" s="778"/>
      <c r="H4" s="779"/>
      <c r="I4" s="33"/>
      <c r="J4" s="33"/>
      <c r="K4" s="777" t="s">
        <v>43</v>
      </c>
      <c r="L4" s="778"/>
      <c r="M4" s="779"/>
      <c r="N4" s="33"/>
      <c r="O4" s="33"/>
      <c r="P4" s="33"/>
    </row>
    <row r="5" spans="1:17" ht="18.75" customHeight="1" x14ac:dyDescent="0.15">
      <c r="A5" s="36"/>
      <c r="B5" s="37"/>
      <c r="C5" s="38"/>
      <c r="D5" s="780" t="s">
        <v>44</v>
      </c>
      <c r="E5" s="781"/>
      <c r="F5" s="39" t="s">
        <v>45</v>
      </c>
      <c r="G5" s="40" t="s">
        <v>46</v>
      </c>
      <c r="H5" s="782" t="s">
        <v>47</v>
      </c>
      <c r="I5" s="41" t="s">
        <v>48</v>
      </c>
      <c r="J5" s="41" t="s">
        <v>49</v>
      </c>
      <c r="K5" s="39" t="s">
        <v>50</v>
      </c>
      <c r="L5" s="39" t="s">
        <v>67</v>
      </c>
      <c r="M5" s="782" t="s">
        <v>47</v>
      </c>
      <c r="N5" s="41" t="s">
        <v>52</v>
      </c>
      <c r="O5" s="41" t="s">
        <v>53</v>
      </c>
      <c r="P5" s="41" t="s">
        <v>54</v>
      </c>
    </row>
    <row r="6" spans="1:17" ht="18.75" customHeight="1" x14ac:dyDescent="0.15">
      <c r="A6" s="42"/>
      <c r="B6" s="43"/>
      <c r="C6" s="44"/>
      <c r="D6" s="107" t="s">
        <v>55</v>
      </c>
      <c r="E6" s="106" t="s">
        <v>56</v>
      </c>
      <c r="F6" s="45" t="s">
        <v>57</v>
      </c>
      <c r="G6" s="46" t="s">
        <v>56</v>
      </c>
      <c r="H6" s="783"/>
      <c r="I6" s="47"/>
      <c r="J6" s="47"/>
      <c r="K6" s="45" t="s">
        <v>58</v>
      </c>
      <c r="L6" s="45" t="s">
        <v>59</v>
      </c>
      <c r="M6" s="783"/>
      <c r="N6" s="47"/>
      <c r="O6" s="47"/>
      <c r="P6" s="47"/>
    </row>
    <row r="7" spans="1:17" ht="16.5" customHeight="1" x14ac:dyDescent="0.15">
      <c r="A7" s="127" t="s">
        <v>80</v>
      </c>
      <c r="B7" s="49">
        <v>22</v>
      </c>
      <c r="C7" s="60" t="s">
        <v>81</v>
      </c>
      <c r="D7" s="51"/>
      <c r="E7" s="52">
        <v>2657228</v>
      </c>
      <c r="F7" s="51">
        <v>2096236</v>
      </c>
      <c r="G7" s="51">
        <v>1056915</v>
      </c>
      <c r="H7" s="51">
        <v>5810379</v>
      </c>
      <c r="I7" s="51"/>
      <c r="J7" s="51">
        <v>5810379</v>
      </c>
      <c r="K7" s="51">
        <v>20463410</v>
      </c>
      <c r="L7" s="51"/>
      <c r="M7" s="51">
        <v>20463410</v>
      </c>
      <c r="N7" s="51"/>
      <c r="O7" s="51">
        <v>20463410</v>
      </c>
      <c r="P7" s="52">
        <v>26273789</v>
      </c>
    </row>
    <row r="8" spans="1:17" ht="16.5" customHeight="1" x14ac:dyDescent="0.15">
      <c r="A8" s="53" t="s">
        <v>60</v>
      </c>
      <c r="B8" s="49">
        <v>23</v>
      </c>
      <c r="C8" s="54" t="s">
        <v>60</v>
      </c>
      <c r="D8" s="51"/>
      <c r="E8" s="51">
        <v>2869919</v>
      </c>
      <c r="F8" s="51">
        <v>2078399</v>
      </c>
      <c r="G8" s="51">
        <v>770679</v>
      </c>
      <c r="H8" s="51">
        <v>5718997</v>
      </c>
      <c r="I8" s="51"/>
      <c r="J8" s="51">
        <v>5718997</v>
      </c>
      <c r="K8" s="51">
        <v>21735698</v>
      </c>
      <c r="L8" s="51"/>
      <c r="M8" s="51">
        <v>21735698</v>
      </c>
      <c r="N8" s="51"/>
      <c r="O8" s="51">
        <v>21735698</v>
      </c>
      <c r="P8" s="52">
        <v>27454695</v>
      </c>
    </row>
    <row r="9" spans="1:17" ht="16.5" customHeight="1" x14ac:dyDescent="0.15">
      <c r="A9" s="53" t="s">
        <v>60</v>
      </c>
      <c r="B9" s="49">
        <v>24</v>
      </c>
      <c r="C9" s="54"/>
      <c r="D9" s="51"/>
      <c r="E9" s="52">
        <v>3693161</v>
      </c>
      <c r="F9" s="51">
        <v>2691385</v>
      </c>
      <c r="G9" s="51">
        <v>1141366</v>
      </c>
      <c r="H9" s="51">
        <v>7525912</v>
      </c>
      <c r="I9" s="51"/>
      <c r="J9" s="51">
        <v>7525912</v>
      </c>
      <c r="K9" s="51">
        <v>26007803</v>
      </c>
      <c r="L9" s="51"/>
      <c r="M9" s="51">
        <v>26007803</v>
      </c>
      <c r="N9" s="51"/>
      <c r="O9" s="51">
        <v>26007803</v>
      </c>
      <c r="P9" s="52">
        <v>33533715</v>
      </c>
    </row>
    <row r="10" spans="1:17" ht="16.5" customHeight="1" x14ac:dyDescent="0.15">
      <c r="A10" s="55" t="s">
        <v>60</v>
      </c>
      <c r="B10" s="56">
        <v>25</v>
      </c>
      <c r="C10" s="57"/>
      <c r="D10" s="59"/>
      <c r="E10" s="59">
        <v>3419704</v>
      </c>
      <c r="F10" s="59">
        <v>2371023</v>
      </c>
      <c r="G10" s="59">
        <v>1274766</v>
      </c>
      <c r="H10" s="59">
        <f>SUM(E10:G10)</f>
        <v>7065493</v>
      </c>
      <c r="I10" s="59">
        <v>935442</v>
      </c>
      <c r="J10" s="59">
        <f>SUM(H10:I10)</f>
        <v>8000935</v>
      </c>
      <c r="K10" s="59">
        <v>27656312</v>
      </c>
      <c r="L10" s="58"/>
      <c r="M10" s="59">
        <v>27656312</v>
      </c>
      <c r="N10" s="58"/>
      <c r="O10" s="59">
        <v>27656312</v>
      </c>
      <c r="P10" s="59">
        <f>(J10+O10)</f>
        <v>35657247</v>
      </c>
    </row>
    <row r="11" spans="1:17" ht="16.5" customHeight="1" x14ac:dyDescent="0.25">
      <c r="A11" s="53" t="s">
        <v>516</v>
      </c>
      <c r="B11" s="49">
        <v>10</v>
      </c>
      <c r="C11" s="60" t="s">
        <v>61</v>
      </c>
      <c r="D11" s="51"/>
      <c r="E11" s="51">
        <v>339070.39999999997</v>
      </c>
      <c r="F11" s="51">
        <v>266084.09999999998</v>
      </c>
      <c r="G11" s="113">
        <v>147800.4</v>
      </c>
      <c r="H11" s="101">
        <f t="shared" ref="H11:H28" si="0">SUM(E11:G11)</f>
        <v>752954.9</v>
      </c>
      <c r="I11" s="51"/>
      <c r="J11" s="51">
        <f t="shared" ref="J11:J28" si="1">H11+I11</f>
        <v>752954.9</v>
      </c>
      <c r="K11" s="51">
        <v>2645817.5</v>
      </c>
      <c r="L11" s="51"/>
      <c r="M11" s="51">
        <f t="shared" ref="M11:M27" si="2">K11+L11</f>
        <v>2645817.5</v>
      </c>
      <c r="N11" s="51"/>
      <c r="O11" s="51">
        <f t="shared" ref="O11:O28" si="3">M11+N11</f>
        <v>2645817.5</v>
      </c>
      <c r="P11" s="52">
        <f t="shared" ref="P11:P28" si="4">J11+O11</f>
        <v>3398772.4</v>
      </c>
    </row>
    <row r="12" spans="1:17" ht="16.5" customHeight="1" x14ac:dyDescent="0.25">
      <c r="A12" s="53"/>
      <c r="B12" s="49">
        <v>11</v>
      </c>
      <c r="C12" s="60"/>
      <c r="D12" s="51"/>
      <c r="E12" s="51">
        <v>291649.80000000005</v>
      </c>
      <c r="F12" s="52">
        <v>208753.90000000002</v>
      </c>
      <c r="G12" s="113">
        <v>107121.99999999999</v>
      </c>
      <c r="H12" s="101">
        <f t="shared" si="0"/>
        <v>607525.70000000007</v>
      </c>
      <c r="I12" s="51"/>
      <c r="J12" s="51">
        <f t="shared" si="1"/>
        <v>607525.70000000007</v>
      </c>
      <c r="K12" s="51">
        <v>2369342</v>
      </c>
      <c r="L12" s="51"/>
      <c r="M12" s="51">
        <f t="shared" si="2"/>
        <v>2369342</v>
      </c>
      <c r="N12" s="51"/>
      <c r="O12" s="51">
        <f t="shared" si="3"/>
        <v>2369342</v>
      </c>
      <c r="P12" s="52">
        <f t="shared" si="4"/>
        <v>2976867.7</v>
      </c>
    </row>
    <row r="13" spans="1:17" ht="16.5" customHeight="1" x14ac:dyDescent="0.25">
      <c r="A13" s="53"/>
      <c r="B13" s="49">
        <v>12</v>
      </c>
      <c r="C13" s="60"/>
      <c r="D13" s="51"/>
      <c r="E13" s="51">
        <v>510415</v>
      </c>
      <c r="F13" s="51">
        <v>206265.69999999998</v>
      </c>
      <c r="G13" s="113">
        <v>112853</v>
      </c>
      <c r="H13" s="101">
        <f t="shared" si="0"/>
        <v>829533.7</v>
      </c>
      <c r="I13" s="51"/>
      <c r="J13" s="51">
        <f t="shared" si="1"/>
        <v>829533.7</v>
      </c>
      <c r="K13" s="51">
        <v>2447490.1</v>
      </c>
      <c r="L13" s="51"/>
      <c r="M13" s="51">
        <f t="shared" si="2"/>
        <v>2447490.1</v>
      </c>
      <c r="N13" s="51"/>
      <c r="O13" s="52">
        <f t="shared" si="3"/>
        <v>2447490.1</v>
      </c>
      <c r="P13" s="51">
        <f t="shared" si="4"/>
        <v>3277023.8</v>
      </c>
    </row>
    <row r="14" spans="1:17" ht="16.5" customHeight="1" x14ac:dyDescent="0.25">
      <c r="A14" s="53" t="s">
        <v>78</v>
      </c>
      <c r="B14" s="49">
        <v>1</v>
      </c>
      <c r="C14" s="60" t="s">
        <v>61</v>
      </c>
      <c r="D14" s="51"/>
      <c r="E14" s="51">
        <v>336487.2</v>
      </c>
      <c r="F14" s="51">
        <v>208626.00000000003</v>
      </c>
      <c r="G14" s="126">
        <v>103477.09999999999</v>
      </c>
      <c r="H14" s="101">
        <f t="shared" si="0"/>
        <v>648590.30000000005</v>
      </c>
      <c r="I14" s="51"/>
      <c r="J14" s="51">
        <f t="shared" si="1"/>
        <v>648590.30000000005</v>
      </c>
      <c r="K14" s="51">
        <v>2464037.3000000003</v>
      </c>
      <c r="L14" s="51"/>
      <c r="M14" s="51">
        <f t="shared" si="2"/>
        <v>2464037.3000000003</v>
      </c>
      <c r="N14" s="51"/>
      <c r="O14" s="51">
        <f t="shared" si="3"/>
        <v>2464037.3000000003</v>
      </c>
      <c r="P14" s="52">
        <f t="shared" si="4"/>
        <v>3112627.6000000006</v>
      </c>
    </row>
    <row r="15" spans="1:17" ht="16.5" customHeight="1" x14ac:dyDescent="0.25">
      <c r="A15" s="53"/>
      <c r="B15" s="49">
        <v>2</v>
      </c>
      <c r="C15" s="60"/>
      <c r="D15" s="51"/>
      <c r="E15" s="51">
        <v>254869.50000000003</v>
      </c>
      <c r="F15" s="51">
        <v>189335.5</v>
      </c>
      <c r="G15" s="126">
        <v>104189.1</v>
      </c>
      <c r="H15" s="101">
        <f t="shared" si="0"/>
        <v>548394.1</v>
      </c>
      <c r="I15" s="51"/>
      <c r="J15" s="51">
        <f t="shared" si="1"/>
        <v>548394.1</v>
      </c>
      <c r="K15" s="51">
        <v>2380238.5000000005</v>
      </c>
      <c r="L15" s="51"/>
      <c r="M15" s="51">
        <f t="shared" si="2"/>
        <v>2380238.5000000005</v>
      </c>
      <c r="N15" s="51"/>
      <c r="O15" s="51">
        <f t="shared" si="3"/>
        <v>2380238.5000000005</v>
      </c>
      <c r="P15" s="52">
        <f t="shared" si="4"/>
        <v>2928632.6000000006</v>
      </c>
    </row>
    <row r="16" spans="1:17" ht="16.5" customHeight="1" x14ac:dyDescent="0.25">
      <c r="A16" s="53"/>
      <c r="B16" s="49">
        <v>3</v>
      </c>
      <c r="C16" s="60"/>
      <c r="D16" s="51"/>
      <c r="E16" s="51">
        <v>248717.89999999997</v>
      </c>
      <c r="F16" s="51">
        <v>145889</v>
      </c>
      <c r="G16" s="113">
        <v>76393.5</v>
      </c>
      <c r="H16" s="101">
        <f t="shared" si="0"/>
        <v>471000.39999999997</v>
      </c>
      <c r="I16" s="51">
        <v>62022</v>
      </c>
      <c r="J16" s="51">
        <f t="shared" si="1"/>
        <v>533022.39999999991</v>
      </c>
      <c r="K16" s="51">
        <v>1968183.4</v>
      </c>
      <c r="L16" s="51"/>
      <c r="M16" s="51">
        <f t="shared" si="2"/>
        <v>1968183.4</v>
      </c>
      <c r="N16" s="51">
        <v>338221</v>
      </c>
      <c r="O16" s="51">
        <f t="shared" si="3"/>
        <v>2306404.4</v>
      </c>
      <c r="P16" s="52">
        <f t="shared" si="4"/>
        <v>2839426.8</v>
      </c>
    </row>
    <row r="17" spans="1:18" ht="16.5" customHeight="1" x14ac:dyDescent="0.25">
      <c r="A17" s="53"/>
      <c r="B17" s="49">
        <v>4</v>
      </c>
      <c r="C17" s="60"/>
      <c r="D17" s="51"/>
      <c r="E17" s="51">
        <v>280270</v>
      </c>
      <c r="F17" s="51">
        <v>168546.30000000002</v>
      </c>
      <c r="G17" s="113">
        <v>132112.5</v>
      </c>
      <c r="H17" s="101">
        <f t="shared" si="0"/>
        <v>580928.80000000005</v>
      </c>
      <c r="I17" s="51">
        <v>54919.19999999999</v>
      </c>
      <c r="J17" s="51">
        <f t="shared" si="1"/>
        <v>635848</v>
      </c>
      <c r="K17" s="51">
        <v>2180289.7999999998</v>
      </c>
      <c r="L17" s="51"/>
      <c r="M17" s="51">
        <f t="shared" si="2"/>
        <v>2180289.7999999998</v>
      </c>
      <c r="N17" s="51">
        <v>386495.60000000003</v>
      </c>
      <c r="O17" s="51">
        <f t="shared" si="3"/>
        <v>2566785.4</v>
      </c>
      <c r="P17" s="52">
        <f t="shared" si="4"/>
        <v>3202633.4</v>
      </c>
      <c r="R17" s="34"/>
    </row>
    <row r="18" spans="1:18" ht="16.5" customHeight="1" x14ac:dyDescent="0.25">
      <c r="A18" s="53"/>
      <c r="B18" s="49">
        <v>5</v>
      </c>
      <c r="C18" s="60"/>
      <c r="D18" s="51"/>
      <c r="E18" s="51">
        <v>318535.59999999998</v>
      </c>
      <c r="F18" s="51">
        <v>215070.9</v>
      </c>
      <c r="G18" s="113">
        <v>112236</v>
      </c>
      <c r="H18" s="101">
        <f t="shared" si="0"/>
        <v>645842.5</v>
      </c>
      <c r="I18" s="51">
        <v>60021.399999999994</v>
      </c>
      <c r="J18" s="51">
        <f t="shared" si="1"/>
        <v>705863.9</v>
      </c>
      <c r="K18" s="51">
        <v>2391700.2000000007</v>
      </c>
      <c r="L18" s="51"/>
      <c r="M18" s="51">
        <f t="shared" si="2"/>
        <v>2391700.2000000007</v>
      </c>
      <c r="N18" s="51">
        <v>459180.7</v>
      </c>
      <c r="O18" s="51">
        <f t="shared" si="3"/>
        <v>2850880.9000000008</v>
      </c>
      <c r="P18" s="52">
        <f t="shared" si="4"/>
        <v>3556744.8000000007</v>
      </c>
      <c r="R18" s="104"/>
    </row>
    <row r="19" spans="1:18" ht="16.5" customHeight="1" x14ac:dyDescent="0.25">
      <c r="A19" s="53"/>
      <c r="B19" s="49">
        <v>6</v>
      </c>
      <c r="C19" s="60"/>
      <c r="D19" s="51"/>
      <c r="E19" s="51">
        <v>246933</v>
      </c>
      <c r="F19" s="51">
        <v>196351.8</v>
      </c>
      <c r="G19" s="113">
        <v>90540.6</v>
      </c>
      <c r="H19" s="101">
        <f t="shared" si="0"/>
        <v>533825.4</v>
      </c>
      <c r="I19" s="51">
        <v>65013.200000000004</v>
      </c>
      <c r="J19" s="51">
        <f t="shared" si="1"/>
        <v>598838.6</v>
      </c>
      <c r="K19" s="51">
        <v>1763732.7000000002</v>
      </c>
      <c r="L19" s="51"/>
      <c r="M19" s="51">
        <f t="shared" si="2"/>
        <v>1763732.7000000002</v>
      </c>
      <c r="N19" s="51">
        <v>375395.6</v>
      </c>
      <c r="O19" s="51">
        <f t="shared" si="3"/>
        <v>2139128.3000000003</v>
      </c>
      <c r="P19" s="52">
        <f t="shared" si="4"/>
        <v>2737966.9000000004</v>
      </c>
      <c r="R19" s="104"/>
    </row>
    <row r="20" spans="1:18" ht="16.5" customHeight="1" x14ac:dyDescent="0.25">
      <c r="A20" s="53"/>
      <c r="B20" s="49">
        <v>7</v>
      </c>
      <c r="C20" s="60"/>
      <c r="D20" s="51"/>
      <c r="E20" s="51">
        <v>332156.79999999999</v>
      </c>
      <c r="F20" s="51">
        <v>218453.6</v>
      </c>
      <c r="G20" s="113">
        <v>105999.79999999999</v>
      </c>
      <c r="H20" s="101">
        <f t="shared" si="0"/>
        <v>656610.19999999995</v>
      </c>
      <c r="I20" s="51">
        <v>60102.000000000007</v>
      </c>
      <c r="J20" s="51">
        <f t="shared" si="1"/>
        <v>716712.2</v>
      </c>
      <c r="K20" s="51">
        <v>2110277.9</v>
      </c>
      <c r="L20" s="51"/>
      <c r="M20" s="51">
        <f t="shared" si="2"/>
        <v>2110277.9</v>
      </c>
      <c r="N20" s="51">
        <v>412972.5</v>
      </c>
      <c r="O20" s="51">
        <f t="shared" si="3"/>
        <v>2523250.4</v>
      </c>
      <c r="P20" s="52">
        <f t="shared" si="4"/>
        <v>3239962.5999999996</v>
      </c>
      <c r="R20" s="104"/>
    </row>
    <row r="21" spans="1:18" ht="16.5" customHeight="1" x14ac:dyDescent="0.25">
      <c r="A21" s="53"/>
      <c r="B21" s="49">
        <v>8</v>
      </c>
      <c r="C21" s="60"/>
      <c r="D21" s="51"/>
      <c r="E21" s="51">
        <v>258779.89999999997</v>
      </c>
      <c r="F21" s="51">
        <v>175362.80000000002</v>
      </c>
      <c r="G21" s="113">
        <v>106790.7</v>
      </c>
      <c r="H21" s="101">
        <f t="shared" si="0"/>
        <v>540933.39999999991</v>
      </c>
      <c r="I21" s="51">
        <v>52593.2</v>
      </c>
      <c r="J21" s="51">
        <f t="shared" si="1"/>
        <v>593526.59999999986</v>
      </c>
      <c r="K21" s="51">
        <v>1992590.0999999996</v>
      </c>
      <c r="L21" s="51"/>
      <c r="M21" s="51">
        <f t="shared" si="2"/>
        <v>1992590.0999999996</v>
      </c>
      <c r="N21" s="51">
        <v>440337.6</v>
      </c>
      <c r="O21" s="51">
        <f t="shared" si="3"/>
        <v>2432927.6999999997</v>
      </c>
      <c r="P21" s="52">
        <f t="shared" si="4"/>
        <v>3026454.3</v>
      </c>
      <c r="R21" s="104"/>
    </row>
    <row r="22" spans="1:18" ht="16.5" customHeight="1" x14ac:dyDescent="0.25">
      <c r="A22" s="53"/>
      <c r="B22" s="49">
        <v>9</v>
      </c>
      <c r="C22" s="60"/>
      <c r="D22" s="51"/>
      <c r="E22" s="51">
        <v>239716.5</v>
      </c>
      <c r="F22" s="51">
        <v>171190.5</v>
      </c>
      <c r="G22" s="113">
        <v>112164.2</v>
      </c>
      <c r="H22" s="101">
        <f t="shared" si="0"/>
        <v>523071.2</v>
      </c>
      <c r="I22" s="51">
        <v>111650.79999999999</v>
      </c>
      <c r="J22" s="51">
        <f t="shared" si="1"/>
        <v>634722</v>
      </c>
      <c r="K22" s="51">
        <v>2272637.7999999993</v>
      </c>
      <c r="L22" s="51"/>
      <c r="M22" s="51">
        <f t="shared" si="2"/>
        <v>2272637.7999999993</v>
      </c>
      <c r="N22" s="51">
        <v>857371.2</v>
      </c>
      <c r="O22" s="51">
        <f t="shared" si="3"/>
        <v>3130008.9999999991</v>
      </c>
      <c r="P22" s="52">
        <f t="shared" si="4"/>
        <v>3764730.9999999991</v>
      </c>
      <c r="R22" s="104"/>
    </row>
    <row r="23" spans="1:18" ht="16.5" customHeight="1" x14ac:dyDescent="0.25">
      <c r="A23" s="53"/>
      <c r="B23" s="49">
        <v>10</v>
      </c>
      <c r="C23" s="60"/>
      <c r="D23" s="51"/>
      <c r="E23" s="51">
        <v>319387.69999999995</v>
      </c>
      <c r="F23" s="51">
        <v>244045.59999999998</v>
      </c>
      <c r="G23" s="113">
        <v>93454.399999999994</v>
      </c>
      <c r="H23" s="101">
        <f t="shared" si="0"/>
        <v>656887.69999999995</v>
      </c>
      <c r="I23" s="51">
        <v>165086.80000000002</v>
      </c>
      <c r="J23" s="51">
        <f t="shared" si="1"/>
        <v>821974.5</v>
      </c>
      <c r="K23" s="51">
        <v>2707008.9000000004</v>
      </c>
      <c r="L23" s="51"/>
      <c r="M23" s="51">
        <f t="shared" si="2"/>
        <v>2707008.9000000004</v>
      </c>
      <c r="N23" s="51">
        <v>398857.20000000007</v>
      </c>
      <c r="O23" s="51">
        <f t="shared" si="3"/>
        <v>3105866.1000000006</v>
      </c>
      <c r="P23" s="52">
        <f t="shared" si="4"/>
        <v>3927840.6000000006</v>
      </c>
      <c r="R23" s="104"/>
    </row>
    <row r="24" spans="1:18" x14ac:dyDescent="0.25">
      <c r="A24" s="53"/>
      <c r="B24" s="49">
        <v>11</v>
      </c>
      <c r="C24" s="60"/>
      <c r="D24" s="51"/>
      <c r="E24" s="51">
        <v>279502.8</v>
      </c>
      <c r="F24" s="51">
        <v>219346.7</v>
      </c>
      <c r="G24" s="113">
        <v>103867.5</v>
      </c>
      <c r="H24" s="101">
        <f t="shared" si="0"/>
        <v>602717</v>
      </c>
      <c r="I24" s="51">
        <v>147907.00000000003</v>
      </c>
      <c r="J24" s="51">
        <f t="shared" si="1"/>
        <v>750624</v>
      </c>
      <c r="K24" s="51">
        <v>2612960.6999999997</v>
      </c>
      <c r="L24" s="51"/>
      <c r="M24" s="51">
        <f t="shared" si="2"/>
        <v>2612960.6999999997</v>
      </c>
      <c r="N24" s="51">
        <v>356934.7</v>
      </c>
      <c r="O24" s="51">
        <f t="shared" si="3"/>
        <v>2969895.4</v>
      </c>
      <c r="P24" s="52">
        <f t="shared" si="4"/>
        <v>3720519.4</v>
      </c>
      <c r="Q24" s="34"/>
      <c r="R24" s="104"/>
    </row>
    <row r="25" spans="1:18" x14ac:dyDescent="0.25">
      <c r="A25" s="53"/>
      <c r="B25" s="49">
        <v>12</v>
      </c>
      <c r="C25" s="60"/>
      <c r="D25" s="51"/>
      <c r="E25" s="51">
        <v>304347.5</v>
      </c>
      <c r="F25" s="51">
        <v>218804.30000000002</v>
      </c>
      <c r="G25" s="113">
        <v>133550.79999999999</v>
      </c>
      <c r="H25" s="101">
        <f t="shared" si="0"/>
        <v>656702.60000000009</v>
      </c>
      <c r="I25" s="51">
        <v>156126.79999999999</v>
      </c>
      <c r="J25" s="51">
        <f t="shared" si="1"/>
        <v>812829.40000000014</v>
      </c>
      <c r="K25" s="51">
        <v>2812654.5999999996</v>
      </c>
      <c r="L25" s="51"/>
      <c r="M25" s="51">
        <f t="shared" si="2"/>
        <v>2812654.5999999996</v>
      </c>
      <c r="N25" s="51">
        <v>387039.2</v>
      </c>
      <c r="O25" s="51">
        <f t="shared" si="3"/>
        <v>3199693.8</v>
      </c>
      <c r="P25" s="52">
        <f t="shared" si="4"/>
        <v>4012523.2</v>
      </c>
      <c r="R25" s="104"/>
    </row>
    <row r="26" spans="1:18" x14ac:dyDescent="0.25">
      <c r="A26" s="53" t="s">
        <v>84</v>
      </c>
      <c r="B26" s="49">
        <v>1</v>
      </c>
      <c r="C26" s="60" t="s">
        <v>61</v>
      </c>
      <c r="D26" s="51"/>
      <c r="E26" s="51">
        <v>343577.9</v>
      </c>
      <c r="F26" s="51">
        <v>192282.3</v>
      </c>
      <c r="G26" s="113">
        <v>106872.7</v>
      </c>
      <c r="H26" s="101">
        <f t="shared" si="0"/>
        <v>642732.89999999991</v>
      </c>
      <c r="I26" s="51">
        <v>146887</v>
      </c>
      <c r="J26" s="51">
        <f t="shared" si="1"/>
        <v>789619.89999999991</v>
      </c>
      <c r="K26" s="51">
        <v>2720619.0999999996</v>
      </c>
      <c r="L26" s="51"/>
      <c r="M26" s="51">
        <f t="shared" si="2"/>
        <v>2720619.0999999996</v>
      </c>
      <c r="N26" s="51">
        <v>346973.3</v>
      </c>
      <c r="O26" s="51">
        <f t="shared" si="3"/>
        <v>3067592.3999999994</v>
      </c>
      <c r="P26" s="52">
        <f t="shared" si="4"/>
        <v>3857212.2999999993</v>
      </c>
      <c r="R26" s="104"/>
    </row>
    <row r="27" spans="1:18" x14ac:dyDescent="0.25">
      <c r="A27" s="53"/>
      <c r="B27" s="49">
        <v>2</v>
      </c>
      <c r="C27" s="60"/>
      <c r="D27" s="51"/>
      <c r="E27" s="51">
        <v>232246.6</v>
      </c>
      <c r="F27" s="51">
        <v>170830.4</v>
      </c>
      <c r="G27" s="113">
        <v>82784.5</v>
      </c>
      <c r="H27" s="101">
        <f t="shared" si="0"/>
        <v>485861.5</v>
      </c>
      <c r="I27" s="51">
        <v>135040.6</v>
      </c>
      <c r="J27" s="51">
        <f t="shared" si="1"/>
        <v>620902.1</v>
      </c>
      <c r="K27" s="51">
        <v>2347832.5999999996</v>
      </c>
      <c r="L27" s="51"/>
      <c r="M27" s="51">
        <f t="shared" si="2"/>
        <v>2347832.5999999996</v>
      </c>
      <c r="N27" s="51">
        <v>330862.59999999998</v>
      </c>
      <c r="O27" s="51">
        <f t="shared" si="3"/>
        <v>2678695.1999999997</v>
      </c>
      <c r="P27" s="52">
        <f t="shared" si="4"/>
        <v>3299597.3</v>
      </c>
      <c r="R27" s="104"/>
    </row>
    <row r="28" spans="1:18" x14ac:dyDescent="0.25">
      <c r="A28" s="53"/>
      <c r="B28" s="49">
        <v>3</v>
      </c>
      <c r="C28" s="60"/>
      <c r="D28" s="51"/>
      <c r="E28" s="51">
        <v>269349.10000000003</v>
      </c>
      <c r="F28" s="51">
        <v>196031.89999999997</v>
      </c>
      <c r="G28" s="113">
        <v>100729.60000000001</v>
      </c>
      <c r="H28" s="101">
        <f t="shared" si="0"/>
        <v>566110.6</v>
      </c>
      <c r="I28" s="51">
        <v>150439.30000000002</v>
      </c>
      <c r="J28" s="51">
        <f t="shared" si="1"/>
        <v>716549.9</v>
      </c>
      <c r="K28" s="51">
        <v>2558668.6</v>
      </c>
      <c r="L28" s="51"/>
      <c r="M28" s="51">
        <f>K28+L28</f>
        <v>2558668.6</v>
      </c>
      <c r="N28" s="51">
        <v>407205.69999999995</v>
      </c>
      <c r="O28" s="51">
        <f t="shared" si="3"/>
        <v>2965874.3</v>
      </c>
      <c r="P28" s="52">
        <f t="shared" si="4"/>
        <v>3682424.1999999997</v>
      </c>
      <c r="R28" s="104"/>
    </row>
    <row r="29" spans="1:18" x14ac:dyDescent="0.25">
      <c r="A29" s="53"/>
      <c r="B29" s="49">
        <v>4</v>
      </c>
      <c r="C29" s="60"/>
      <c r="D29" s="51"/>
      <c r="E29" s="51">
        <v>284212.20000000007</v>
      </c>
      <c r="F29" s="51">
        <v>238251.59999999998</v>
      </c>
      <c r="G29" s="113">
        <v>110154.7</v>
      </c>
      <c r="H29" s="101">
        <f>SUM(E29:G29)</f>
        <v>632618.5</v>
      </c>
      <c r="I29" s="51">
        <v>178632.50000000003</v>
      </c>
      <c r="J29" s="51">
        <f>H29+I29</f>
        <v>811251</v>
      </c>
      <c r="K29" s="51">
        <v>2588032.7000000002</v>
      </c>
      <c r="L29" s="51"/>
      <c r="M29" s="51">
        <f>K29+L29</f>
        <v>2588032.7000000002</v>
      </c>
      <c r="N29" s="51">
        <v>473775.10000000003</v>
      </c>
      <c r="O29" s="51">
        <f>M29+N29</f>
        <v>3061807.8000000003</v>
      </c>
      <c r="P29" s="52">
        <f>J29+O29</f>
        <v>3873058.8000000003</v>
      </c>
      <c r="R29" s="104"/>
    </row>
    <row r="30" spans="1:18" x14ac:dyDescent="0.25">
      <c r="A30" s="55"/>
      <c r="B30" s="56">
        <v>5</v>
      </c>
      <c r="C30" s="103"/>
      <c r="D30" s="59"/>
      <c r="E30" s="59">
        <v>232755.4</v>
      </c>
      <c r="F30" s="59">
        <v>193070.4</v>
      </c>
      <c r="G30" s="112">
        <v>79457.899999999994</v>
      </c>
      <c r="H30" s="109">
        <f>SUM(E30:G30)</f>
        <v>505283.69999999995</v>
      </c>
      <c r="I30" s="59">
        <v>136880.00000000003</v>
      </c>
      <c r="J30" s="59">
        <f>H30+I30</f>
        <v>642163.69999999995</v>
      </c>
      <c r="K30" s="59">
        <v>2065511</v>
      </c>
      <c r="L30" s="59"/>
      <c r="M30" s="59">
        <f>K30+L30</f>
        <v>2065511</v>
      </c>
      <c r="N30" s="59">
        <v>358876.3</v>
      </c>
      <c r="O30" s="59">
        <f>M30+N30</f>
        <v>2424387.2999999998</v>
      </c>
      <c r="P30" s="58">
        <f>J30+O30</f>
        <v>3066551</v>
      </c>
      <c r="R30" s="105"/>
    </row>
    <row r="31" spans="1:18" x14ac:dyDescent="0.15">
      <c r="E31" s="73"/>
      <c r="F31" s="73"/>
      <c r="G31" s="73"/>
      <c r="H31" s="73"/>
      <c r="I31" s="73"/>
      <c r="J31" s="73"/>
      <c r="K31" s="73"/>
      <c r="R31" s="34"/>
    </row>
    <row r="32" spans="1:18" x14ac:dyDescent="0.15">
      <c r="D32" s="102"/>
      <c r="E32" s="76"/>
      <c r="F32" s="76"/>
      <c r="G32" s="76"/>
      <c r="H32" s="85"/>
      <c r="I32" s="85"/>
      <c r="J32" s="85"/>
      <c r="K32" s="75"/>
      <c r="L32" s="85"/>
      <c r="M32" s="85"/>
      <c r="N32" s="85"/>
      <c r="O32" s="85"/>
      <c r="P32" s="85"/>
      <c r="Q32" s="34"/>
    </row>
    <row r="33" spans="5:17" x14ac:dyDescent="0.15">
      <c r="E33" s="72"/>
      <c r="F33" s="72"/>
      <c r="G33" s="72"/>
      <c r="H33" s="34"/>
      <c r="I33" s="34"/>
      <c r="J33" s="34"/>
      <c r="K33" s="75"/>
      <c r="L33" s="34"/>
      <c r="M33" s="34"/>
      <c r="N33" s="34"/>
      <c r="O33" s="34"/>
      <c r="P33" s="34"/>
      <c r="Q33" s="34"/>
    </row>
    <row r="34" spans="5:17" x14ac:dyDescent="0.15">
      <c r="E34" s="72"/>
      <c r="F34" s="72"/>
      <c r="G34" s="72"/>
      <c r="H34" s="34"/>
      <c r="I34" s="34"/>
      <c r="J34" s="34"/>
      <c r="K34" s="75"/>
      <c r="L34" s="34"/>
      <c r="M34" s="34"/>
      <c r="N34" s="34"/>
      <c r="O34" s="34"/>
      <c r="P34" s="34"/>
      <c r="Q34" s="34"/>
    </row>
    <row r="35" spans="5:17" x14ac:dyDescent="0.15">
      <c r="E35" s="72"/>
      <c r="F35" s="72"/>
      <c r="G35" s="72"/>
      <c r="H35" s="34"/>
      <c r="I35" s="34"/>
      <c r="J35" s="34"/>
      <c r="K35" s="75"/>
      <c r="L35" s="34"/>
      <c r="M35" s="34"/>
      <c r="N35" s="34"/>
      <c r="O35" s="34"/>
      <c r="P35" s="34"/>
      <c r="Q35" s="34"/>
    </row>
    <row r="36" spans="5:17" x14ac:dyDescent="0.15">
      <c r="E36" s="72"/>
      <c r="F36" s="72"/>
      <c r="G36" s="72"/>
      <c r="H36" s="34"/>
      <c r="I36" s="34"/>
      <c r="J36" s="34"/>
      <c r="K36" s="75"/>
      <c r="L36" s="34"/>
      <c r="M36" s="34"/>
      <c r="N36" s="34"/>
      <c r="O36" s="34"/>
      <c r="P36" s="34"/>
      <c r="Q36" s="34"/>
    </row>
    <row r="37" spans="5:17" x14ac:dyDescent="0.15">
      <c r="E37" s="72"/>
      <c r="F37" s="72"/>
      <c r="G37" s="72"/>
      <c r="H37" s="34"/>
      <c r="I37" s="34"/>
      <c r="J37" s="34"/>
      <c r="K37" s="75"/>
      <c r="L37" s="34"/>
      <c r="M37" s="34"/>
      <c r="N37" s="34"/>
      <c r="O37" s="34"/>
      <c r="P37" s="34"/>
      <c r="Q37" s="34"/>
    </row>
    <row r="38" spans="5:17" x14ac:dyDescent="0.15">
      <c r="E38" s="72"/>
      <c r="F38" s="72"/>
      <c r="G38" s="72"/>
      <c r="H38" s="34"/>
      <c r="I38" s="34"/>
      <c r="J38" s="34"/>
      <c r="K38" s="75"/>
      <c r="L38" s="34"/>
      <c r="M38" s="34"/>
      <c r="N38" s="34"/>
      <c r="O38" s="34"/>
      <c r="P38" s="34"/>
      <c r="Q38" s="34"/>
    </row>
    <row r="39" spans="5:17" x14ac:dyDescent="0.15">
      <c r="E39" s="72"/>
      <c r="F39" s="72"/>
      <c r="G39" s="72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5:17" x14ac:dyDescent="0.15">
      <c r="E40" s="72"/>
      <c r="F40" s="72"/>
      <c r="G40" s="72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5:17" x14ac:dyDescent="0.15">
      <c r="E41" s="72"/>
      <c r="F41" s="72"/>
      <c r="G41" s="72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5:17" x14ac:dyDescent="0.15">
      <c r="E42" s="72"/>
      <c r="F42" s="72"/>
      <c r="G42" s="72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5:17" x14ac:dyDescent="0.15">
      <c r="E43" s="72"/>
      <c r="F43" s="72"/>
      <c r="G43" s="72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5:17" x14ac:dyDescent="0.15">
      <c r="E44" s="72"/>
      <c r="F44" s="72"/>
      <c r="G44" s="72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5:17" x14ac:dyDescent="0.15">
      <c r="E45" s="105"/>
      <c r="F45" s="105"/>
      <c r="G45" s="105"/>
      <c r="H45" s="34"/>
      <c r="I45" s="34"/>
      <c r="J45" s="34"/>
      <c r="K45" s="73"/>
      <c r="L45" s="34"/>
      <c r="M45" s="34"/>
      <c r="N45" s="34"/>
      <c r="O45" s="34"/>
      <c r="P45" s="34"/>
      <c r="Q45" s="34"/>
    </row>
    <row r="46" spans="5:17" x14ac:dyDescent="0.15"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2"/>
  <sheetViews>
    <sheetView zoomScaleNormal="100" workbookViewId="0"/>
  </sheetViews>
  <sheetFormatPr defaultColWidth="7.5" defaultRowHeight="12" x14ac:dyDescent="0.15"/>
  <cols>
    <col min="1" max="1" width="0.625" style="136" customWidth="1"/>
    <col min="2" max="2" width="5.25" style="136" customWidth="1"/>
    <col min="3" max="3" width="3.625" style="136" customWidth="1"/>
    <col min="4" max="4" width="5.375" style="136" customWidth="1"/>
    <col min="5" max="5" width="4.875" style="136" customWidth="1"/>
    <col min="6" max="6" width="5.375" style="136" customWidth="1"/>
    <col min="7" max="7" width="5.625" style="136" customWidth="1"/>
    <col min="8" max="8" width="7.25" style="136" customWidth="1"/>
    <col min="9" max="10" width="5.375" style="136" customWidth="1"/>
    <col min="11" max="11" width="5.25" style="136" customWidth="1"/>
    <col min="12" max="12" width="7" style="136" customWidth="1"/>
    <col min="13" max="13" width="5.5" style="136" customWidth="1"/>
    <col min="14" max="14" width="5.875" style="136" customWidth="1"/>
    <col min="15" max="15" width="5.75" style="136" customWidth="1"/>
    <col min="16" max="16" width="7" style="136" customWidth="1"/>
    <col min="17" max="19" width="5.875" style="136" customWidth="1"/>
    <col min="20" max="20" width="7.125" style="136" customWidth="1"/>
    <col min="21" max="21" width="5.25" style="136" customWidth="1"/>
    <col min="22" max="22" width="5" style="136" customWidth="1"/>
    <col min="23" max="23" width="5.5" style="136" customWidth="1"/>
    <col min="24" max="24" width="7.75" style="136" customWidth="1"/>
    <col min="25" max="16384" width="7.5" style="136"/>
  </cols>
  <sheetData>
    <row r="1" spans="2:35" ht="6" customHeight="1" x14ac:dyDescent="0.15"/>
    <row r="2" spans="2:35" ht="6.75" customHeight="1" x14ac:dyDescent="0.15"/>
    <row r="3" spans="2:35" x14ac:dyDescent="0.15">
      <c r="B3" s="136" t="s">
        <v>181</v>
      </c>
    </row>
    <row r="4" spans="2:35" ht="9" customHeight="1" x14ac:dyDescent="0.15">
      <c r="X4" s="138" t="s">
        <v>89</v>
      </c>
    </row>
    <row r="5" spans="2:35" ht="6" customHeight="1" x14ac:dyDescent="0.15">
      <c r="B5" s="151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</row>
    <row r="6" spans="2:35" ht="11.25" customHeight="1" x14ac:dyDescent="0.15">
      <c r="B6" s="159"/>
      <c r="C6" s="172" t="s">
        <v>90</v>
      </c>
      <c r="D6" s="245"/>
      <c r="E6" s="710" t="s">
        <v>315</v>
      </c>
      <c r="F6" s="158"/>
      <c r="G6" s="158"/>
      <c r="H6" s="156"/>
      <c r="I6" s="711" t="s">
        <v>318</v>
      </c>
      <c r="J6" s="158"/>
      <c r="K6" s="158"/>
      <c r="L6" s="156"/>
      <c r="M6" s="711" t="s">
        <v>319</v>
      </c>
      <c r="N6" s="158"/>
      <c r="O6" s="158"/>
      <c r="P6" s="156"/>
      <c r="Q6" s="158" t="s">
        <v>321</v>
      </c>
      <c r="R6" s="158"/>
      <c r="S6" s="158"/>
      <c r="T6" s="158"/>
      <c r="U6" s="140" t="s">
        <v>464</v>
      </c>
      <c r="V6" s="158"/>
      <c r="W6" s="158"/>
      <c r="X6" s="156"/>
      <c r="Z6" s="313"/>
      <c r="AA6" s="313"/>
      <c r="AB6" s="313"/>
      <c r="AC6" s="313"/>
      <c r="AD6" s="313"/>
      <c r="AE6" s="313"/>
      <c r="AF6" s="313"/>
      <c r="AG6" s="313"/>
      <c r="AH6" s="313"/>
      <c r="AI6" s="313"/>
    </row>
    <row r="7" spans="2:35" ht="11.25" customHeight="1" x14ac:dyDescent="0.15">
      <c r="B7" s="159"/>
      <c r="C7" s="150"/>
      <c r="D7" s="166"/>
      <c r="E7" s="150"/>
      <c r="F7" s="151"/>
      <c r="G7" s="151"/>
      <c r="H7" s="151"/>
      <c r="I7" s="150"/>
      <c r="J7" s="151"/>
      <c r="K7" s="151"/>
      <c r="L7" s="151"/>
      <c r="M7" s="150"/>
      <c r="N7" s="151"/>
      <c r="O7" s="151"/>
      <c r="P7" s="151"/>
      <c r="Q7" s="150"/>
      <c r="R7" s="151"/>
      <c r="S7" s="151"/>
      <c r="T7" s="151"/>
      <c r="U7" s="150"/>
      <c r="V7" s="151"/>
      <c r="W7" s="151"/>
      <c r="X7" s="166"/>
      <c r="Z7" s="183"/>
      <c r="AA7" s="183"/>
      <c r="AB7" s="183"/>
      <c r="AC7" s="183"/>
      <c r="AD7" s="183"/>
      <c r="AE7" s="183"/>
      <c r="AF7" s="183"/>
      <c r="AG7" s="183"/>
      <c r="AH7" s="183"/>
      <c r="AI7" s="183"/>
    </row>
    <row r="8" spans="2:35" ht="11.25" customHeight="1" x14ac:dyDescent="0.15">
      <c r="B8" s="159" t="s">
        <v>96</v>
      </c>
      <c r="C8" s="135"/>
      <c r="E8" s="148" t="s">
        <v>465</v>
      </c>
      <c r="F8" s="149" t="s">
        <v>466</v>
      </c>
      <c r="G8" s="144" t="s">
        <v>99</v>
      </c>
      <c r="H8" s="149" t="s">
        <v>100</v>
      </c>
      <c r="I8" s="148" t="s">
        <v>465</v>
      </c>
      <c r="J8" s="149" t="s">
        <v>466</v>
      </c>
      <c r="K8" s="144" t="s">
        <v>99</v>
      </c>
      <c r="L8" s="149" t="s">
        <v>100</v>
      </c>
      <c r="M8" s="148" t="s">
        <v>465</v>
      </c>
      <c r="N8" s="149" t="s">
        <v>466</v>
      </c>
      <c r="O8" s="144" t="s">
        <v>99</v>
      </c>
      <c r="P8" s="149" t="s">
        <v>100</v>
      </c>
      <c r="Q8" s="148" t="s">
        <v>465</v>
      </c>
      <c r="R8" s="149" t="s">
        <v>466</v>
      </c>
      <c r="S8" s="144" t="s">
        <v>99</v>
      </c>
      <c r="T8" s="149" t="s">
        <v>100</v>
      </c>
      <c r="U8" s="148" t="s">
        <v>465</v>
      </c>
      <c r="V8" s="149" t="s">
        <v>466</v>
      </c>
      <c r="W8" s="144" t="s">
        <v>99</v>
      </c>
      <c r="X8" s="149" t="s">
        <v>100</v>
      </c>
      <c r="Z8" s="183"/>
      <c r="AA8" s="183"/>
      <c r="AB8" s="183"/>
      <c r="AC8" s="183"/>
      <c r="AD8" s="183"/>
      <c r="AE8" s="183"/>
      <c r="AF8" s="183"/>
      <c r="AG8" s="183"/>
      <c r="AH8" s="183"/>
      <c r="AI8" s="183"/>
    </row>
    <row r="9" spans="2:35" ht="11.25" customHeight="1" x14ac:dyDescent="0.15">
      <c r="B9" s="150"/>
      <c r="C9" s="151"/>
      <c r="D9" s="151"/>
      <c r="E9" s="152"/>
      <c r="F9" s="153"/>
      <c r="G9" s="154" t="s">
        <v>101</v>
      </c>
      <c r="H9" s="153"/>
      <c r="I9" s="152"/>
      <c r="J9" s="153"/>
      <c r="K9" s="154" t="s">
        <v>101</v>
      </c>
      <c r="L9" s="153"/>
      <c r="M9" s="152"/>
      <c r="N9" s="153"/>
      <c r="O9" s="154" t="s">
        <v>101</v>
      </c>
      <c r="P9" s="153"/>
      <c r="Q9" s="152"/>
      <c r="R9" s="153"/>
      <c r="S9" s="154" t="s">
        <v>101</v>
      </c>
      <c r="T9" s="153"/>
      <c r="U9" s="152"/>
      <c r="V9" s="153"/>
      <c r="W9" s="154" t="s">
        <v>101</v>
      </c>
      <c r="X9" s="153"/>
      <c r="Z9" s="183"/>
      <c r="AA9" s="183"/>
      <c r="AB9" s="183"/>
      <c r="AC9" s="183"/>
      <c r="AD9" s="183"/>
      <c r="AE9" s="183"/>
      <c r="AF9" s="183"/>
      <c r="AG9" s="183"/>
      <c r="AH9" s="183"/>
      <c r="AI9" s="183"/>
    </row>
    <row r="10" spans="2:35" ht="11.25" customHeight="1" x14ac:dyDescent="0.15">
      <c r="B10" s="140" t="s">
        <v>0</v>
      </c>
      <c r="C10" s="158">
        <v>23</v>
      </c>
      <c r="D10" s="158" t="s">
        <v>1</v>
      </c>
      <c r="E10" s="172" t="s">
        <v>152</v>
      </c>
      <c r="F10" s="149" t="s">
        <v>152</v>
      </c>
      <c r="G10" s="155" t="s">
        <v>152</v>
      </c>
      <c r="H10" s="149" t="s">
        <v>152</v>
      </c>
      <c r="I10" s="172" t="s">
        <v>152</v>
      </c>
      <c r="J10" s="149" t="s">
        <v>152</v>
      </c>
      <c r="K10" s="155" t="s">
        <v>152</v>
      </c>
      <c r="L10" s="149" t="s">
        <v>152</v>
      </c>
      <c r="M10" s="172" t="s">
        <v>152</v>
      </c>
      <c r="N10" s="149" t="s">
        <v>152</v>
      </c>
      <c r="O10" s="155" t="s">
        <v>152</v>
      </c>
      <c r="P10" s="149" t="s">
        <v>152</v>
      </c>
      <c r="Q10" s="172" t="s">
        <v>152</v>
      </c>
      <c r="R10" s="149" t="s">
        <v>152</v>
      </c>
      <c r="S10" s="155" t="s">
        <v>152</v>
      </c>
      <c r="T10" s="149" t="s">
        <v>152</v>
      </c>
      <c r="U10" s="172" t="s">
        <v>152</v>
      </c>
      <c r="V10" s="149" t="s">
        <v>152</v>
      </c>
      <c r="W10" s="155" t="s">
        <v>152</v>
      </c>
      <c r="X10" s="149" t="s">
        <v>152</v>
      </c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</row>
    <row r="11" spans="2:35" ht="11.25" customHeight="1" x14ac:dyDescent="0.15">
      <c r="B11" s="159"/>
      <c r="C11" s="135">
        <v>24</v>
      </c>
      <c r="D11" s="160"/>
      <c r="E11" s="144" t="s">
        <v>152</v>
      </c>
      <c r="F11" s="249" t="s">
        <v>152</v>
      </c>
      <c r="G11" s="509">
        <v>0</v>
      </c>
      <c r="H11" s="249" t="s">
        <v>152</v>
      </c>
      <c r="I11" s="148" t="s">
        <v>152</v>
      </c>
      <c r="J11" s="249" t="s">
        <v>152</v>
      </c>
      <c r="K11" s="509">
        <v>0</v>
      </c>
      <c r="L11" s="249" t="s">
        <v>152</v>
      </c>
      <c r="M11" s="148" t="s">
        <v>152</v>
      </c>
      <c r="N11" s="249" t="s">
        <v>152</v>
      </c>
      <c r="O11" s="509">
        <v>0</v>
      </c>
      <c r="P11" s="249" t="s">
        <v>152</v>
      </c>
      <c r="Q11" s="148" t="s">
        <v>152</v>
      </c>
      <c r="R11" s="249" t="s">
        <v>152</v>
      </c>
      <c r="S11" s="509">
        <v>0</v>
      </c>
      <c r="T11" s="249" t="s">
        <v>152</v>
      </c>
      <c r="U11" s="144" t="s">
        <v>152</v>
      </c>
      <c r="V11" s="249" t="s">
        <v>152</v>
      </c>
      <c r="W11" s="509">
        <v>0</v>
      </c>
      <c r="X11" s="249" t="s">
        <v>152</v>
      </c>
    </row>
    <row r="12" spans="2:35" ht="11.25" customHeight="1" x14ac:dyDescent="0.15">
      <c r="B12" s="150"/>
      <c r="C12" s="151">
        <v>25</v>
      </c>
      <c r="D12" s="166"/>
      <c r="E12" s="256">
        <v>997.5</v>
      </c>
      <c r="F12" s="256">
        <v>1155</v>
      </c>
      <c r="G12" s="256">
        <v>1102.9246144494225</v>
      </c>
      <c r="H12" s="256">
        <v>134720.30000000002</v>
      </c>
      <c r="I12" s="256">
        <v>1810.41</v>
      </c>
      <c r="J12" s="256">
        <v>1942.5</v>
      </c>
      <c r="K12" s="256">
        <v>1864.738539898133</v>
      </c>
      <c r="L12" s="256">
        <v>5015.7000000000007</v>
      </c>
      <c r="M12" s="256">
        <v>882</v>
      </c>
      <c r="N12" s="256">
        <v>997.5</v>
      </c>
      <c r="O12" s="256">
        <v>939.66708038256559</v>
      </c>
      <c r="P12" s="256">
        <v>92637.299999999988</v>
      </c>
      <c r="Q12" s="256">
        <v>588</v>
      </c>
      <c r="R12" s="256">
        <v>699.30000000000007</v>
      </c>
      <c r="S12" s="256">
        <v>619.07472354904144</v>
      </c>
      <c r="T12" s="256">
        <v>82924.3</v>
      </c>
      <c r="U12" s="211">
        <v>914</v>
      </c>
      <c r="V12" s="211">
        <v>1313</v>
      </c>
      <c r="W12" s="211">
        <v>1094</v>
      </c>
      <c r="X12" s="166">
        <v>104354.69999999998</v>
      </c>
    </row>
    <row r="13" spans="2:35" ht="11.25" customHeight="1" x14ac:dyDescent="0.15">
      <c r="B13" s="159"/>
      <c r="C13" s="135">
        <v>9</v>
      </c>
      <c r="D13" s="160"/>
      <c r="E13" s="228">
        <v>0</v>
      </c>
      <c r="F13" s="228">
        <v>0</v>
      </c>
      <c r="G13" s="228">
        <v>0</v>
      </c>
      <c r="H13" s="228">
        <v>0</v>
      </c>
      <c r="I13" s="228">
        <v>0</v>
      </c>
      <c r="J13" s="228">
        <v>0</v>
      </c>
      <c r="K13" s="228">
        <v>0</v>
      </c>
      <c r="L13" s="228">
        <v>0</v>
      </c>
      <c r="M13" s="228">
        <v>0</v>
      </c>
      <c r="N13" s="228">
        <v>0</v>
      </c>
      <c r="O13" s="228">
        <v>0</v>
      </c>
      <c r="P13" s="228">
        <v>0</v>
      </c>
      <c r="Q13" s="228">
        <v>0</v>
      </c>
      <c r="R13" s="228">
        <v>0</v>
      </c>
      <c r="S13" s="228">
        <v>0</v>
      </c>
      <c r="T13" s="228">
        <v>0</v>
      </c>
      <c r="U13" s="131">
        <v>1029</v>
      </c>
      <c r="V13" s="131">
        <v>1123.5</v>
      </c>
      <c r="W13" s="131">
        <v>1044.9316981132076</v>
      </c>
      <c r="X13" s="131">
        <v>10929.7</v>
      </c>
    </row>
    <row r="14" spans="2:35" ht="11.25" customHeight="1" x14ac:dyDescent="0.15">
      <c r="B14" s="159"/>
      <c r="C14" s="135">
        <v>10</v>
      </c>
      <c r="D14" s="160"/>
      <c r="E14" s="228">
        <v>997.5</v>
      </c>
      <c r="F14" s="228">
        <v>1092</v>
      </c>
      <c r="G14" s="228">
        <v>1048.0272395814534</v>
      </c>
      <c r="H14" s="228">
        <v>40498</v>
      </c>
      <c r="I14" s="228">
        <v>1810.41</v>
      </c>
      <c r="J14" s="228">
        <v>1942.5</v>
      </c>
      <c r="K14" s="228">
        <v>1850.5832157968982</v>
      </c>
      <c r="L14" s="228">
        <v>1932.9</v>
      </c>
      <c r="M14" s="228">
        <v>882</v>
      </c>
      <c r="N14" s="228">
        <v>955.5</v>
      </c>
      <c r="O14" s="228">
        <v>917.72757770386511</v>
      </c>
      <c r="P14" s="228">
        <v>30437.4</v>
      </c>
      <c r="Q14" s="228">
        <v>588</v>
      </c>
      <c r="R14" s="228">
        <v>682.5</v>
      </c>
      <c r="S14" s="228">
        <v>603.66538260355219</v>
      </c>
      <c r="T14" s="228">
        <v>28001.599999999999</v>
      </c>
      <c r="U14" s="131">
        <v>1050</v>
      </c>
      <c r="V14" s="131">
        <v>1155</v>
      </c>
      <c r="W14" s="131">
        <v>1111.812987279442</v>
      </c>
      <c r="X14" s="296">
        <v>10416.799999999999</v>
      </c>
    </row>
    <row r="15" spans="2:35" ht="11.25" customHeight="1" x14ac:dyDescent="0.15">
      <c r="B15" s="159"/>
      <c r="C15" s="135">
        <v>11</v>
      </c>
      <c r="D15" s="160"/>
      <c r="E15" s="228">
        <v>1050</v>
      </c>
      <c r="F15" s="228">
        <v>1155</v>
      </c>
      <c r="G15" s="228">
        <v>1133.0151122726415</v>
      </c>
      <c r="H15" s="228">
        <v>47653.600000000006</v>
      </c>
      <c r="I15" s="228">
        <v>1837.5</v>
      </c>
      <c r="J15" s="228">
        <v>1942.5</v>
      </c>
      <c r="K15" s="228">
        <v>1856.1233847436438</v>
      </c>
      <c r="L15" s="228">
        <v>1397.1</v>
      </c>
      <c r="M15" s="228">
        <v>892.5</v>
      </c>
      <c r="N15" s="228">
        <v>997.5</v>
      </c>
      <c r="O15" s="228">
        <v>947.93630257232269</v>
      </c>
      <c r="P15" s="228">
        <v>29693.4</v>
      </c>
      <c r="Q15" s="228">
        <v>609</v>
      </c>
      <c r="R15" s="228">
        <v>699.30000000000007</v>
      </c>
      <c r="S15" s="228">
        <v>634.3228860126568</v>
      </c>
      <c r="T15" s="228">
        <v>25755.9</v>
      </c>
      <c r="U15" s="131">
        <v>1155</v>
      </c>
      <c r="V15" s="131">
        <v>1260</v>
      </c>
      <c r="W15" s="131">
        <v>1186.7217928902628</v>
      </c>
      <c r="X15" s="296">
        <v>8119.2</v>
      </c>
    </row>
    <row r="16" spans="2:35" ht="11.25" customHeight="1" x14ac:dyDescent="0.15">
      <c r="B16" s="159"/>
      <c r="C16" s="135">
        <v>12</v>
      </c>
      <c r="D16" s="160"/>
      <c r="E16" s="228">
        <v>1071</v>
      </c>
      <c r="F16" s="228">
        <v>1155</v>
      </c>
      <c r="G16" s="228">
        <v>1116.5240869468762</v>
      </c>
      <c r="H16" s="228">
        <v>46568.7</v>
      </c>
      <c r="I16" s="228">
        <v>1848.9450000000002</v>
      </c>
      <c r="J16" s="228">
        <v>1942.5</v>
      </c>
      <c r="K16" s="228">
        <v>1882.8972438585981</v>
      </c>
      <c r="L16" s="228">
        <v>1685.7</v>
      </c>
      <c r="M16" s="228">
        <v>892.5</v>
      </c>
      <c r="N16" s="228">
        <v>997.5</v>
      </c>
      <c r="O16" s="228">
        <v>929.84558742517186</v>
      </c>
      <c r="P16" s="228">
        <v>32506.5</v>
      </c>
      <c r="Q16" s="228">
        <v>609</v>
      </c>
      <c r="R16" s="228">
        <v>699.30000000000007</v>
      </c>
      <c r="S16" s="228">
        <v>636.15294695735372</v>
      </c>
      <c r="T16" s="228">
        <v>29166.799999999999</v>
      </c>
      <c r="U16" s="131">
        <v>1198.8900000000001</v>
      </c>
      <c r="V16" s="131">
        <v>1260</v>
      </c>
      <c r="W16" s="131">
        <v>1227.9586160108547</v>
      </c>
      <c r="X16" s="296">
        <v>7712.7</v>
      </c>
    </row>
    <row r="17" spans="2:29" ht="11.25" customHeight="1" x14ac:dyDescent="0.15">
      <c r="B17" s="159" t="s">
        <v>467</v>
      </c>
      <c r="C17" s="135">
        <v>1</v>
      </c>
      <c r="D17" s="160" t="s">
        <v>82</v>
      </c>
      <c r="E17" s="228">
        <v>1071</v>
      </c>
      <c r="F17" s="228">
        <v>1155</v>
      </c>
      <c r="G17" s="228">
        <v>1109.6097093061062</v>
      </c>
      <c r="H17" s="228">
        <v>47238</v>
      </c>
      <c r="I17" s="228">
        <v>1785</v>
      </c>
      <c r="J17" s="228">
        <v>1942.5</v>
      </c>
      <c r="K17" s="228">
        <v>1840.0724285436518</v>
      </c>
      <c r="L17" s="228">
        <v>1886.3999999999999</v>
      </c>
      <c r="M17" s="228">
        <v>861</v>
      </c>
      <c r="N17" s="228">
        <v>976.5</v>
      </c>
      <c r="O17" s="228">
        <v>915.64874770922427</v>
      </c>
      <c r="P17" s="228">
        <v>22405.800000000003</v>
      </c>
      <c r="Q17" s="228">
        <v>619.5</v>
      </c>
      <c r="R17" s="228">
        <v>714</v>
      </c>
      <c r="S17" s="228">
        <v>642.12657854727104</v>
      </c>
      <c r="T17" s="228">
        <v>26019</v>
      </c>
      <c r="U17" s="131">
        <v>1153.53</v>
      </c>
      <c r="V17" s="131">
        <v>1260</v>
      </c>
      <c r="W17" s="131">
        <v>1190.4497840172785</v>
      </c>
      <c r="X17" s="296">
        <v>8880.6</v>
      </c>
    </row>
    <row r="18" spans="2:29" ht="11.25" customHeight="1" x14ac:dyDescent="0.15">
      <c r="B18" s="159"/>
      <c r="C18" s="135">
        <v>2</v>
      </c>
      <c r="D18" s="160"/>
      <c r="E18" s="228">
        <v>1071</v>
      </c>
      <c r="F18" s="228">
        <v>1207.5</v>
      </c>
      <c r="G18" s="228">
        <v>1123.96282466414</v>
      </c>
      <c r="H18" s="228">
        <v>26354.1</v>
      </c>
      <c r="I18" s="228">
        <v>1816.5</v>
      </c>
      <c r="J18" s="228">
        <v>1941.1350000000002</v>
      </c>
      <c r="K18" s="228">
        <v>1884.5457665903891</v>
      </c>
      <c r="L18" s="228">
        <v>1840.6</v>
      </c>
      <c r="M18" s="228">
        <v>892.5</v>
      </c>
      <c r="N18" s="228">
        <v>997.5</v>
      </c>
      <c r="O18" s="228">
        <v>921.58047818585146</v>
      </c>
      <c r="P18" s="228">
        <v>28300</v>
      </c>
      <c r="Q18" s="228">
        <v>630</v>
      </c>
      <c r="R18" s="228">
        <v>714</v>
      </c>
      <c r="S18" s="228">
        <v>659.17122267103571</v>
      </c>
      <c r="T18" s="228">
        <v>37942.1</v>
      </c>
      <c r="U18" s="131">
        <v>1160.1450000000002</v>
      </c>
      <c r="V18" s="131">
        <v>1223.7750000000001</v>
      </c>
      <c r="W18" s="131">
        <v>1186.0044409613377</v>
      </c>
      <c r="X18" s="296">
        <v>8691.2999999999993</v>
      </c>
    </row>
    <row r="19" spans="2:29" ht="11.25" customHeight="1" x14ac:dyDescent="0.15">
      <c r="B19" s="159"/>
      <c r="C19" s="135">
        <v>3</v>
      </c>
      <c r="D19" s="160"/>
      <c r="E19" s="228">
        <v>1155</v>
      </c>
      <c r="F19" s="228">
        <v>1365</v>
      </c>
      <c r="G19" s="228">
        <v>1279.5275753431765</v>
      </c>
      <c r="H19" s="228">
        <v>38235</v>
      </c>
      <c r="I19" s="228">
        <v>1785</v>
      </c>
      <c r="J19" s="228">
        <v>1942.5</v>
      </c>
      <c r="K19" s="228">
        <v>1849.7901690161636</v>
      </c>
      <c r="L19" s="228">
        <v>1891.8999999999999</v>
      </c>
      <c r="M19" s="228">
        <v>934.5</v>
      </c>
      <c r="N19" s="228">
        <v>1018.5</v>
      </c>
      <c r="O19" s="228">
        <v>970.79059667673698</v>
      </c>
      <c r="P19" s="228">
        <v>28574.300000000003</v>
      </c>
      <c r="Q19" s="228">
        <v>651</v>
      </c>
      <c r="R19" s="228">
        <v>714</v>
      </c>
      <c r="S19" s="228">
        <v>677.7547493805157</v>
      </c>
      <c r="T19" s="228">
        <v>33183</v>
      </c>
      <c r="U19" s="131">
        <v>1123.5</v>
      </c>
      <c r="V19" s="131">
        <v>1176</v>
      </c>
      <c r="W19" s="131">
        <v>1153.1582577847853</v>
      </c>
      <c r="X19" s="296">
        <v>9948.7999999999993</v>
      </c>
    </row>
    <row r="20" spans="2:29" ht="11.25" customHeight="1" x14ac:dyDescent="0.15">
      <c r="B20" s="159"/>
      <c r="C20" s="135">
        <v>4</v>
      </c>
      <c r="D20" s="160"/>
      <c r="E20" s="228">
        <v>1188</v>
      </c>
      <c r="F20" s="228">
        <v>1404</v>
      </c>
      <c r="G20" s="228">
        <v>1299.0646053110218</v>
      </c>
      <c r="H20" s="228">
        <v>29599</v>
      </c>
      <c r="I20" s="228">
        <v>1836</v>
      </c>
      <c r="J20" s="228">
        <v>1998</v>
      </c>
      <c r="K20" s="228">
        <v>1942.2020056367564</v>
      </c>
      <c r="L20" s="228">
        <v>2308.8000000000002</v>
      </c>
      <c r="M20" s="228">
        <v>950.4</v>
      </c>
      <c r="N20" s="228">
        <v>1026</v>
      </c>
      <c r="O20" s="228">
        <v>979.93133399701344</v>
      </c>
      <c r="P20" s="228">
        <v>27897.699999999997</v>
      </c>
      <c r="Q20" s="228">
        <v>723.6</v>
      </c>
      <c r="R20" s="228">
        <v>864</v>
      </c>
      <c r="S20" s="228">
        <v>779.13510713846085</v>
      </c>
      <c r="T20" s="228">
        <v>54789.3</v>
      </c>
      <c r="U20" s="131">
        <v>1139.4000000000001</v>
      </c>
      <c r="V20" s="131">
        <v>1274.4000000000001</v>
      </c>
      <c r="W20" s="131">
        <v>1167.2966856377636</v>
      </c>
      <c r="X20" s="296">
        <v>8631.6</v>
      </c>
    </row>
    <row r="21" spans="2:29" ht="11.25" customHeight="1" x14ac:dyDescent="0.15">
      <c r="B21" s="150"/>
      <c r="C21" s="151">
        <v>5</v>
      </c>
      <c r="D21" s="166"/>
      <c r="E21" s="256">
        <v>1135.08</v>
      </c>
      <c r="F21" s="256">
        <v>1379.9160000000002</v>
      </c>
      <c r="G21" s="256">
        <v>1267.1966214692707</v>
      </c>
      <c r="H21" s="256">
        <v>25837.199999999997</v>
      </c>
      <c r="I21" s="256">
        <v>1922.4</v>
      </c>
      <c r="J21" s="256">
        <v>2061.288</v>
      </c>
      <c r="K21" s="256">
        <v>1975.5468401486987</v>
      </c>
      <c r="L21" s="256">
        <v>2559.3999999999996</v>
      </c>
      <c r="M21" s="256">
        <v>972</v>
      </c>
      <c r="N21" s="256">
        <v>1058.4000000000001</v>
      </c>
      <c r="O21" s="256">
        <v>986.88268951878706</v>
      </c>
      <c r="P21" s="256">
        <v>19471.2</v>
      </c>
      <c r="Q21" s="256">
        <v>842.4</v>
      </c>
      <c r="R21" s="256">
        <v>939.6</v>
      </c>
      <c r="S21" s="256">
        <v>860.80918661457645</v>
      </c>
      <c r="T21" s="256">
        <v>30236.5</v>
      </c>
      <c r="U21" s="129">
        <v>1112.4000000000001</v>
      </c>
      <c r="V21" s="129">
        <v>1365.444</v>
      </c>
      <c r="W21" s="129">
        <v>1201.9563321478277</v>
      </c>
      <c r="X21" s="297">
        <v>9534.6</v>
      </c>
    </row>
    <row r="22" spans="2:29" ht="11.25" customHeight="1" x14ac:dyDescent="0.15">
      <c r="B22" s="298" t="s">
        <v>188</v>
      </c>
      <c r="C22" s="299"/>
      <c r="D22" s="300"/>
      <c r="E22" s="148"/>
      <c r="F22" s="249"/>
      <c r="G22" s="144"/>
      <c r="H22" s="249"/>
      <c r="I22" s="148"/>
      <c r="J22" s="249"/>
      <c r="K22" s="144"/>
      <c r="L22" s="249"/>
      <c r="M22" s="148"/>
      <c r="N22" s="249"/>
      <c r="O22" s="144"/>
      <c r="P22" s="249"/>
      <c r="Q22" s="148"/>
      <c r="R22" s="249"/>
      <c r="S22" s="144"/>
      <c r="T22" s="249"/>
      <c r="U22" s="293"/>
      <c r="V22" s="179"/>
      <c r="W22" s="139"/>
      <c r="X22" s="179"/>
    </row>
    <row r="23" spans="2:29" ht="11.25" customHeight="1" x14ac:dyDescent="0.15">
      <c r="B23" s="712">
        <v>41760</v>
      </c>
      <c r="C23" s="713"/>
      <c r="D23" s="714">
        <v>41774</v>
      </c>
      <c r="E23" s="380">
        <v>1188</v>
      </c>
      <c r="F23" s="380">
        <v>1350</v>
      </c>
      <c r="G23" s="380">
        <v>1261.4994113994787</v>
      </c>
      <c r="H23" s="380">
        <v>16614.8</v>
      </c>
      <c r="I23" s="380">
        <v>1944</v>
      </c>
      <c r="J23" s="380">
        <v>2052</v>
      </c>
      <c r="K23" s="380">
        <v>2006.3269565217392</v>
      </c>
      <c r="L23" s="380">
        <v>1408.6</v>
      </c>
      <c r="M23" s="380">
        <v>972</v>
      </c>
      <c r="N23" s="380">
        <v>1015.2</v>
      </c>
      <c r="O23" s="380">
        <v>983.8174632352941</v>
      </c>
      <c r="P23" s="380">
        <v>9585.2000000000007</v>
      </c>
      <c r="Q23" s="380">
        <v>842.4</v>
      </c>
      <c r="R23" s="380">
        <v>918</v>
      </c>
      <c r="S23" s="380">
        <v>858.23350755009244</v>
      </c>
      <c r="T23" s="380">
        <v>17232.099999999999</v>
      </c>
      <c r="U23" s="380">
        <v>1112.4000000000001</v>
      </c>
      <c r="V23" s="380">
        <v>1358.7479999999998</v>
      </c>
      <c r="W23" s="380">
        <v>1190.2988241582043</v>
      </c>
      <c r="X23" s="380">
        <v>5191.1000000000004</v>
      </c>
    </row>
    <row r="24" spans="2:29" ht="11.25" customHeight="1" x14ac:dyDescent="0.15">
      <c r="B24" s="712">
        <v>41775</v>
      </c>
      <c r="C24" s="713"/>
      <c r="D24" s="715">
        <v>41789</v>
      </c>
      <c r="E24" s="131">
        <v>1135.08</v>
      </c>
      <c r="F24" s="131">
        <v>1379.9160000000002</v>
      </c>
      <c r="G24" s="131">
        <v>1272.6869143780291</v>
      </c>
      <c r="H24" s="131">
        <v>9222.4</v>
      </c>
      <c r="I24" s="131">
        <v>1922.4</v>
      </c>
      <c r="J24" s="131">
        <v>2061.288</v>
      </c>
      <c r="K24" s="131">
        <v>1971.0184221748402</v>
      </c>
      <c r="L24" s="131">
        <v>1150.8</v>
      </c>
      <c r="M24" s="131">
        <v>972</v>
      </c>
      <c r="N24" s="131">
        <v>1058.4000000000001</v>
      </c>
      <c r="O24" s="131">
        <v>991.00884627281175</v>
      </c>
      <c r="P24" s="131">
        <v>9886</v>
      </c>
      <c r="Q24" s="131">
        <v>842.4</v>
      </c>
      <c r="R24" s="131">
        <v>939.6</v>
      </c>
      <c r="S24" s="131">
        <v>864.78841933224385</v>
      </c>
      <c r="T24" s="131">
        <v>13004.4</v>
      </c>
      <c r="U24" s="131">
        <v>1134</v>
      </c>
      <c r="V24" s="131">
        <v>1365.444</v>
      </c>
      <c r="W24" s="131">
        <v>1217.9645504587156</v>
      </c>
      <c r="X24" s="131">
        <v>4343.5</v>
      </c>
    </row>
    <row r="25" spans="2:29" ht="11.25" customHeight="1" x14ac:dyDescent="0.15">
      <c r="B25" s="306"/>
      <c r="C25" s="307"/>
      <c r="D25" s="307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Z25" s="135"/>
      <c r="AA25" s="135"/>
      <c r="AB25" s="135"/>
      <c r="AC25" s="135"/>
    </row>
    <row r="26" spans="2:29" ht="11.25" customHeight="1" x14ac:dyDescent="0.15">
      <c r="B26" s="159"/>
      <c r="C26" s="172" t="s">
        <v>90</v>
      </c>
      <c r="D26" s="245"/>
      <c r="E26" s="140" t="s">
        <v>468</v>
      </c>
      <c r="F26" s="158"/>
      <c r="G26" s="158"/>
      <c r="H26" s="158"/>
      <c r="I26" s="140" t="s">
        <v>469</v>
      </c>
      <c r="J26" s="158"/>
      <c r="K26" s="158"/>
      <c r="L26" s="158"/>
      <c r="M26" s="140" t="s">
        <v>470</v>
      </c>
      <c r="N26" s="158"/>
      <c r="O26" s="158"/>
      <c r="P26" s="158"/>
      <c r="Q26" s="140" t="s">
        <v>471</v>
      </c>
      <c r="R26" s="158"/>
      <c r="S26" s="158"/>
      <c r="T26" s="156"/>
      <c r="U26" s="140" t="s">
        <v>472</v>
      </c>
      <c r="V26" s="158"/>
      <c r="W26" s="158"/>
      <c r="X26" s="158"/>
      <c r="Z26" s="313"/>
      <c r="AA26" s="313"/>
      <c r="AB26" s="313"/>
      <c r="AC26" s="135"/>
    </row>
    <row r="27" spans="2:29" ht="11.25" customHeight="1" x14ac:dyDescent="0.15">
      <c r="B27" s="159"/>
      <c r="C27" s="150"/>
      <c r="D27" s="166"/>
      <c r="E27" s="150"/>
      <c r="F27" s="151"/>
      <c r="G27" s="151"/>
      <c r="H27" s="151"/>
      <c r="I27" s="150"/>
      <c r="J27" s="151"/>
      <c r="K27" s="151"/>
      <c r="L27" s="151"/>
      <c r="M27" s="150"/>
      <c r="N27" s="151"/>
      <c r="O27" s="151"/>
      <c r="P27" s="151"/>
      <c r="Q27" s="150"/>
      <c r="R27" s="151"/>
      <c r="S27" s="151"/>
      <c r="T27" s="166"/>
      <c r="U27" s="150"/>
      <c r="V27" s="151"/>
      <c r="W27" s="151"/>
      <c r="X27" s="151"/>
      <c r="Z27" s="183"/>
      <c r="AA27" s="183"/>
      <c r="AB27" s="183"/>
      <c r="AC27" s="135"/>
    </row>
    <row r="28" spans="2:29" ht="11.25" customHeight="1" x14ac:dyDescent="0.15">
      <c r="B28" s="159" t="s">
        <v>96</v>
      </c>
      <c r="C28" s="135"/>
      <c r="E28" s="148" t="s">
        <v>465</v>
      </c>
      <c r="F28" s="149" t="s">
        <v>466</v>
      </c>
      <c r="G28" s="144" t="s">
        <v>99</v>
      </c>
      <c r="H28" s="149" t="s">
        <v>100</v>
      </c>
      <c r="I28" s="148" t="s">
        <v>465</v>
      </c>
      <c r="J28" s="149" t="s">
        <v>466</v>
      </c>
      <c r="K28" s="144" t="s">
        <v>99</v>
      </c>
      <c r="L28" s="149" t="s">
        <v>100</v>
      </c>
      <c r="M28" s="148" t="s">
        <v>465</v>
      </c>
      <c r="N28" s="149" t="s">
        <v>466</v>
      </c>
      <c r="O28" s="144" t="s">
        <v>99</v>
      </c>
      <c r="P28" s="149" t="s">
        <v>100</v>
      </c>
      <c r="Q28" s="148" t="s">
        <v>465</v>
      </c>
      <c r="R28" s="149" t="s">
        <v>466</v>
      </c>
      <c r="S28" s="144" t="s">
        <v>99</v>
      </c>
      <c r="T28" s="149" t="s">
        <v>100</v>
      </c>
      <c r="U28" s="148" t="s">
        <v>465</v>
      </c>
      <c r="V28" s="149" t="s">
        <v>466</v>
      </c>
      <c r="W28" s="144" t="s">
        <v>99</v>
      </c>
      <c r="X28" s="149" t="s">
        <v>100</v>
      </c>
      <c r="Z28" s="183"/>
      <c r="AA28" s="183"/>
      <c r="AB28" s="183"/>
      <c r="AC28" s="135"/>
    </row>
    <row r="29" spans="2:29" ht="11.25" customHeight="1" x14ac:dyDescent="0.15">
      <c r="B29" s="150"/>
      <c r="C29" s="151"/>
      <c r="D29" s="151"/>
      <c r="E29" s="152"/>
      <c r="F29" s="153"/>
      <c r="G29" s="154" t="s">
        <v>101</v>
      </c>
      <c r="H29" s="153"/>
      <c r="I29" s="152"/>
      <c r="J29" s="153"/>
      <c r="K29" s="154" t="s">
        <v>101</v>
      </c>
      <c r="L29" s="153"/>
      <c r="M29" s="152"/>
      <c r="N29" s="153"/>
      <c r="O29" s="154" t="s">
        <v>101</v>
      </c>
      <c r="P29" s="153"/>
      <c r="Q29" s="152"/>
      <c r="R29" s="153"/>
      <c r="S29" s="154" t="s">
        <v>101</v>
      </c>
      <c r="T29" s="153"/>
      <c r="U29" s="152"/>
      <c r="V29" s="153"/>
      <c r="W29" s="154" t="s">
        <v>101</v>
      </c>
      <c r="X29" s="153"/>
      <c r="Z29" s="183"/>
      <c r="AA29" s="183"/>
      <c r="AB29" s="183"/>
      <c r="AC29" s="135"/>
    </row>
    <row r="30" spans="2:29" ht="11.25" customHeight="1" x14ac:dyDescent="0.15">
      <c r="B30" s="140" t="s">
        <v>0</v>
      </c>
      <c r="C30" s="158">
        <v>23</v>
      </c>
      <c r="D30" s="158" t="s">
        <v>1</v>
      </c>
      <c r="E30" s="172" t="s">
        <v>152</v>
      </c>
      <c r="F30" s="149" t="s">
        <v>152</v>
      </c>
      <c r="G30" s="155" t="s">
        <v>152</v>
      </c>
      <c r="H30" s="149" t="s">
        <v>152</v>
      </c>
      <c r="I30" s="172" t="s">
        <v>152</v>
      </c>
      <c r="J30" s="149" t="s">
        <v>152</v>
      </c>
      <c r="K30" s="155" t="s">
        <v>152</v>
      </c>
      <c r="L30" s="149" t="s">
        <v>152</v>
      </c>
      <c r="M30" s="172" t="s">
        <v>152</v>
      </c>
      <c r="N30" s="149" t="s">
        <v>152</v>
      </c>
      <c r="O30" s="155" t="s">
        <v>152</v>
      </c>
      <c r="P30" s="149" t="s">
        <v>152</v>
      </c>
      <c r="Q30" s="172" t="s">
        <v>152</v>
      </c>
      <c r="R30" s="149" t="s">
        <v>152</v>
      </c>
      <c r="S30" s="155" t="s">
        <v>152</v>
      </c>
      <c r="T30" s="149" t="s">
        <v>152</v>
      </c>
      <c r="U30" s="376">
        <v>0</v>
      </c>
      <c r="V30" s="376">
        <v>0</v>
      </c>
      <c r="W30" s="376">
        <v>0</v>
      </c>
      <c r="X30" s="376">
        <v>0</v>
      </c>
      <c r="Z30" s="183"/>
      <c r="AA30" s="183"/>
      <c r="AB30" s="183"/>
      <c r="AC30" s="135"/>
    </row>
    <row r="31" spans="2:29" ht="11.25" customHeight="1" x14ac:dyDescent="0.15">
      <c r="B31" s="159"/>
      <c r="C31" s="135">
        <v>24</v>
      </c>
      <c r="D31" s="160"/>
      <c r="E31" s="148" t="s">
        <v>152</v>
      </c>
      <c r="F31" s="249" t="s">
        <v>152</v>
      </c>
      <c r="G31" s="509">
        <v>0</v>
      </c>
      <c r="H31" s="249" t="s">
        <v>152</v>
      </c>
      <c r="I31" s="148" t="s">
        <v>152</v>
      </c>
      <c r="J31" s="249" t="s">
        <v>152</v>
      </c>
      <c r="K31" s="509">
        <v>0</v>
      </c>
      <c r="L31" s="249" t="s">
        <v>152</v>
      </c>
      <c r="M31" s="148" t="s">
        <v>152</v>
      </c>
      <c r="N31" s="249" t="s">
        <v>152</v>
      </c>
      <c r="O31" s="509">
        <v>0</v>
      </c>
      <c r="P31" s="249" t="s">
        <v>152</v>
      </c>
      <c r="Q31" s="148" t="s">
        <v>152</v>
      </c>
      <c r="R31" s="249" t="s">
        <v>152</v>
      </c>
      <c r="S31" s="509">
        <v>0</v>
      </c>
      <c r="T31" s="249" t="s">
        <v>152</v>
      </c>
      <c r="U31" s="228">
        <v>0</v>
      </c>
      <c r="V31" s="228">
        <v>0</v>
      </c>
      <c r="W31" s="228">
        <v>0</v>
      </c>
      <c r="X31" s="228">
        <v>0</v>
      </c>
      <c r="Z31" s="135"/>
      <c r="AA31" s="135"/>
      <c r="AB31" s="135"/>
      <c r="AC31" s="135"/>
    </row>
    <row r="32" spans="2:29" ht="11.25" customHeight="1" x14ac:dyDescent="0.15">
      <c r="B32" s="150"/>
      <c r="C32" s="151">
        <v>25</v>
      </c>
      <c r="D32" s="166"/>
      <c r="E32" s="170">
        <v>819</v>
      </c>
      <c r="F32" s="170">
        <v>966</v>
      </c>
      <c r="G32" s="170">
        <v>904</v>
      </c>
      <c r="H32" s="170">
        <v>131497.5</v>
      </c>
      <c r="I32" s="170">
        <v>777</v>
      </c>
      <c r="J32" s="170">
        <v>924</v>
      </c>
      <c r="K32" s="170">
        <v>868</v>
      </c>
      <c r="L32" s="170">
        <v>156962.4</v>
      </c>
      <c r="M32" s="170">
        <v>2310</v>
      </c>
      <c r="N32" s="170">
        <v>2835</v>
      </c>
      <c r="O32" s="170">
        <v>2477</v>
      </c>
      <c r="P32" s="170">
        <v>36451.9</v>
      </c>
      <c r="Q32" s="170">
        <v>2100</v>
      </c>
      <c r="R32" s="170">
        <v>2835</v>
      </c>
      <c r="S32" s="170">
        <v>2474</v>
      </c>
      <c r="T32" s="170">
        <v>67933.400000000009</v>
      </c>
      <c r="U32" s="170">
        <v>3413</v>
      </c>
      <c r="V32" s="170">
        <v>4148</v>
      </c>
      <c r="W32" s="170">
        <v>3664</v>
      </c>
      <c r="X32" s="166">
        <v>31021.199999999997</v>
      </c>
      <c r="Z32" s="183"/>
      <c r="AA32" s="183"/>
      <c r="AB32" s="183"/>
      <c r="AC32" s="183"/>
    </row>
    <row r="33" spans="2:24" ht="11.25" customHeight="1" x14ac:dyDescent="0.15">
      <c r="B33" s="159"/>
      <c r="C33" s="135">
        <v>9</v>
      </c>
      <c r="D33" s="160"/>
      <c r="E33" s="131">
        <v>840</v>
      </c>
      <c r="F33" s="131">
        <v>892.5</v>
      </c>
      <c r="G33" s="131">
        <v>865.34399788471717</v>
      </c>
      <c r="H33" s="131">
        <v>12967.6</v>
      </c>
      <c r="I33" s="131">
        <v>777</v>
      </c>
      <c r="J33" s="131">
        <v>842.1</v>
      </c>
      <c r="K33" s="131">
        <v>802.85280621249558</v>
      </c>
      <c r="L33" s="131">
        <v>16798.2</v>
      </c>
      <c r="M33" s="131">
        <v>2310</v>
      </c>
      <c r="N33" s="131">
        <v>2572.5</v>
      </c>
      <c r="O33" s="131">
        <v>2409.0849609375</v>
      </c>
      <c r="P33" s="131">
        <v>4297</v>
      </c>
      <c r="Q33" s="131">
        <v>2205</v>
      </c>
      <c r="R33" s="131">
        <v>2625</v>
      </c>
      <c r="S33" s="131">
        <v>2404.8447966018625</v>
      </c>
      <c r="T33" s="296">
        <v>7978.2</v>
      </c>
      <c r="U33" s="131">
        <v>3412.5</v>
      </c>
      <c r="V33" s="131">
        <v>3811.5</v>
      </c>
      <c r="W33" s="131">
        <v>3751.2003916449089</v>
      </c>
      <c r="X33" s="131">
        <v>2559.4</v>
      </c>
    </row>
    <row r="34" spans="2:24" ht="11.25" customHeight="1" x14ac:dyDescent="0.15">
      <c r="B34" s="159"/>
      <c r="C34" s="135">
        <v>10</v>
      </c>
      <c r="D34" s="160"/>
      <c r="E34" s="131">
        <v>850.5</v>
      </c>
      <c r="F34" s="131">
        <v>913.5</v>
      </c>
      <c r="G34" s="131">
        <v>876.72164827424285</v>
      </c>
      <c r="H34" s="131">
        <v>27873.300000000003</v>
      </c>
      <c r="I34" s="131">
        <v>819</v>
      </c>
      <c r="J34" s="131">
        <v>892.5</v>
      </c>
      <c r="K34" s="131">
        <v>869.10345821325643</v>
      </c>
      <c r="L34" s="131">
        <v>18291.8</v>
      </c>
      <c r="M34" s="131">
        <v>2362.5</v>
      </c>
      <c r="N34" s="131">
        <v>2719.5</v>
      </c>
      <c r="O34" s="131">
        <v>2445.6353762011859</v>
      </c>
      <c r="P34" s="131">
        <v>3677.6000000000004</v>
      </c>
      <c r="Q34" s="131">
        <v>2415</v>
      </c>
      <c r="R34" s="131">
        <v>2625</v>
      </c>
      <c r="S34" s="131">
        <v>2478.6532097948384</v>
      </c>
      <c r="T34" s="131">
        <v>7685.4</v>
      </c>
      <c r="U34" s="131">
        <v>3570</v>
      </c>
      <c r="V34" s="131">
        <v>3885</v>
      </c>
      <c r="W34" s="131">
        <v>3688.2317073170739</v>
      </c>
      <c r="X34" s="296">
        <v>4940.1000000000004</v>
      </c>
    </row>
    <row r="35" spans="2:24" ht="11.25" customHeight="1" x14ac:dyDescent="0.15">
      <c r="B35" s="159"/>
      <c r="C35" s="135">
        <v>11</v>
      </c>
      <c r="D35" s="160"/>
      <c r="E35" s="131">
        <v>892.5</v>
      </c>
      <c r="F35" s="131">
        <v>942.90000000000009</v>
      </c>
      <c r="G35" s="131">
        <v>914.83113658070681</v>
      </c>
      <c r="H35" s="131">
        <v>13752.8</v>
      </c>
      <c r="I35" s="131">
        <v>892.5</v>
      </c>
      <c r="J35" s="131">
        <v>924</v>
      </c>
      <c r="K35" s="131">
        <v>918.11538461538453</v>
      </c>
      <c r="L35" s="131">
        <v>14387.2</v>
      </c>
      <c r="M35" s="131">
        <v>2520</v>
      </c>
      <c r="N35" s="131">
        <v>2782.5</v>
      </c>
      <c r="O35" s="131">
        <v>2644.8228699551569</v>
      </c>
      <c r="P35" s="131">
        <v>2736.7</v>
      </c>
      <c r="Q35" s="131">
        <v>2415</v>
      </c>
      <c r="R35" s="131">
        <v>2835</v>
      </c>
      <c r="S35" s="131">
        <v>2568.3343057176203</v>
      </c>
      <c r="T35" s="131">
        <v>6209.6</v>
      </c>
      <c r="U35" s="131">
        <v>3570</v>
      </c>
      <c r="V35" s="131">
        <v>4147.5</v>
      </c>
      <c r="W35" s="131">
        <v>3727.3345588235302</v>
      </c>
      <c r="X35" s="296">
        <v>4651.2</v>
      </c>
    </row>
    <row r="36" spans="2:24" ht="11.25" customHeight="1" x14ac:dyDescent="0.15">
      <c r="B36" s="159"/>
      <c r="C36" s="135">
        <v>12</v>
      </c>
      <c r="D36" s="160"/>
      <c r="E36" s="131">
        <v>892.5</v>
      </c>
      <c r="F36" s="131">
        <v>966</v>
      </c>
      <c r="G36" s="131">
        <v>916.04137779727955</v>
      </c>
      <c r="H36" s="131">
        <v>13532.6</v>
      </c>
      <c r="I36" s="131">
        <v>892.5</v>
      </c>
      <c r="J36" s="131">
        <v>924</v>
      </c>
      <c r="K36" s="131">
        <v>894.57782927771348</v>
      </c>
      <c r="L36" s="131">
        <v>16837.400000000001</v>
      </c>
      <c r="M36" s="131">
        <v>2520</v>
      </c>
      <c r="N36" s="131">
        <v>2835</v>
      </c>
      <c r="O36" s="296">
        <v>2601.8991671624044</v>
      </c>
      <c r="P36" s="131">
        <v>2881</v>
      </c>
      <c r="Q36" s="131">
        <v>2415</v>
      </c>
      <c r="R36" s="131">
        <v>2730</v>
      </c>
      <c r="S36" s="131">
        <v>2527.2146932952924</v>
      </c>
      <c r="T36" s="131">
        <v>6591.2999999999993</v>
      </c>
      <c r="U36" s="131">
        <v>3570</v>
      </c>
      <c r="V36" s="131">
        <v>3990</v>
      </c>
      <c r="W36" s="131">
        <v>3610.2587800369679</v>
      </c>
      <c r="X36" s="296">
        <v>3959.8</v>
      </c>
    </row>
    <row r="37" spans="2:24" ht="11.25" customHeight="1" x14ac:dyDescent="0.15">
      <c r="B37" s="159" t="s">
        <v>467</v>
      </c>
      <c r="C37" s="135">
        <v>1</v>
      </c>
      <c r="D37" s="160" t="s">
        <v>82</v>
      </c>
      <c r="E37" s="131">
        <v>897.75</v>
      </c>
      <c r="F37" s="131">
        <v>992.25</v>
      </c>
      <c r="G37" s="131">
        <v>944.54880800549404</v>
      </c>
      <c r="H37" s="131">
        <v>13140.4</v>
      </c>
      <c r="I37" s="131">
        <v>892.5</v>
      </c>
      <c r="J37" s="131">
        <v>924</v>
      </c>
      <c r="K37" s="131">
        <v>906.89651837524184</v>
      </c>
      <c r="L37" s="131">
        <v>16418.900000000001</v>
      </c>
      <c r="M37" s="131">
        <v>2572.5</v>
      </c>
      <c r="N37" s="131">
        <v>2929.5</v>
      </c>
      <c r="O37" s="131">
        <v>2663.0816258941977</v>
      </c>
      <c r="P37" s="131">
        <v>6977</v>
      </c>
      <c r="Q37" s="131">
        <v>2415</v>
      </c>
      <c r="R37" s="131">
        <v>2520</v>
      </c>
      <c r="S37" s="131">
        <v>2432.9654924514739</v>
      </c>
      <c r="T37" s="131">
        <v>5286</v>
      </c>
      <c r="U37" s="131">
        <v>3519.9150000000004</v>
      </c>
      <c r="V37" s="131">
        <v>3727.5</v>
      </c>
      <c r="W37" s="131">
        <v>3709.6818181818185</v>
      </c>
      <c r="X37" s="296">
        <v>2689.3</v>
      </c>
    </row>
    <row r="38" spans="2:24" ht="11.25" customHeight="1" x14ac:dyDescent="0.15">
      <c r="B38" s="159"/>
      <c r="C38" s="135">
        <v>2</v>
      </c>
      <c r="D38" s="160"/>
      <c r="E38" s="131">
        <v>892.5</v>
      </c>
      <c r="F38" s="131">
        <v>976.5</v>
      </c>
      <c r="G38" s="131">
        <v>927.96740921748017</v>
      </c>
      <c r="H38" s="131">
        <v>12709.1</v>
      </c>
      <c r="I38" s="131">
        <v>871.5</v>
      </c>
      <c r="J38" s="131">
        <v>924</v>
      </c>
      <c r="K38" s="131">
        <v>888.17913286004068</v>
      </c>
      <c r="L38" s="131">
        <v>12465.5</v>
      </c>
      <c r="M38" s="131">
        <v>2520</v>
      </c>
      <c r="N38" s="131">
        <v>2730</v>
      </c>
      <c r="O38" s="131">
        <v>2713.8002622377626</v>
      </c>
      <c r="P38" s="131">
        <v>3934.9</v>
      </c>
      <c r="Q38" s="131">
        <v>2310</v>
      </c>
      <c r="R38" s="131">
        <v>2415</v>
      </c>
      <c r="S38" s="131">
        <v>2401.2455261274163</v>
      </c>
      <c r="T38" s="131">
        <v>3977.5</v>
      </c>
      <c r="U38" s="131">
        <v>3519.9150000000004</v>
      </c>
      <c r="V38" s="131">
        <v>3727.5</v>
      </c>
      <c r="W38" s="131">
        <v>3714.5049034399522</v>
      </c>
      <c r="X38" s="296">
        <v>2378.3999999999996</v>
      </c>
    </row>
    <row r="39" spans="2:24" ht="11.25" customHeight="1" x14ac:dyDescent="0.15">
      <c r="B39" s="159"/>
      <c r="C39" s="135">
        <v>3</v>
      </c>
      <c r="D39" s="160"/>
      <c r="E39" s="131">
        <v>892.5</v>
      </c>
      <c r="F39" s="131">
        <v>969.15000000000009</v>
      </c>
      <c r="G39" s="131">
        <v>926.39033264033276</v>
      </c>
      <c r="H39" s="131">
        <v>14930.199999999999</v>
      </c>
      <c r="I39" s="131">
        <v>871.5</v>
      </c>
      <c r="J39" s="131">
        <v>934.5</v>
      </c>
      <c r="K39" s="131">
        <v>885.36061046511657</v>
      </c>
      <c r="L39" s="131">
        <v>13666.1</v>
      </c>
      <c r="M39" s="131">
        <v>2572.5</v>
      </c>
      <c r="N39" s="131">
        <v>2929.5</v>
      </c>
      <c r="O39" s="131">
        <v>2745.0971391233152</v>
      </c>
      <c r="P39" s="131">
        <v>7121.5</v>
      </c>
      <c r="Q39" s="131">
        <v>2415</v>
      </c>
      <c r="R39" s="131">
        <v>2415</v>
      </c>
      <c r="S39" s="131">
        <v>2415</v>
      </c>
      <c r="T39" s="131">
        <v>6721.5</v>
      </c>
      <c r="U39" s="131">
        <v>3727.5</v>
      </c>
      <c r="V39" s="131">
        <v>3727.5</v>
      </c>
      <c r="W39" s="131">
        <v>3727.5</v>
      </c>
      <c r="X39" s="296">
        <v>3517</v>
      </c>
    </row>
    <row r="40" spans="2:24" ht="11.25" customHeight="1" x14ac:dyDescent="0.15">
      <c r="B40" s="159"/>
      <c r="C40" s="135">
        <v>4</v>
      </c>
      <c r="D40" s="160"/>
      <c r="E40" s="131">
        <v>918</v>
      </c>
      <c r="F40" s="131">
        <v>993.6</v>
      </c>
      <c r="G40" s="131">
        <v>959.22557352388117</v>
      </c>
      <c r="H40" s="131">
        <v>20132.5</v>
      </c>
      <c r="I40" s="131">
        <v>918</v>
      </c>
      <c r="J40" s="131">
        <v>950.4</v>
      </c>
      <c r="K40" s="131">
        <v>940.9335779816513</v>
      </c>
      <c r="L40" s="131">
        <v>17785.599999999999</v>
      </c>
      <c r="M40" s="131">
        <v>2646</v>
      </c>
      <c r="N40" s="131">
        <v>3013.2</v>
      </c>
      <c r="O40" s="131">
        <v>2819.2288236610666</v>
      </c>
      <c r="P40" s="131">
        <v>12865.099999999999</v>
      </c>
      <c r="Q40" s="131">
        <v>2268</v>
      </c>
      <c r="R40" s="131">
        <v>2484</v>
      </c>
      <c r="S40" s="131">
        <v>2468.192771084337</v>
      </c>
      <c r="T40" s="131">
        <v>5879.5</v>
      </c>
      <c r="U40" s="131">
        <v>3519.9359999999997</v>
      </c>
      <c r="V40" s="131">
        <v>3834</v>
      </c>
      <c r="W40" s="131">
        <v>3825.8526449249844</v>
      </c>
      <c r="X40" s="296">
        <v>2958.3</v>
      </c>
    </row>
    <row r="41" spans="2:24" ht="11.25" customHeight="1" x14ac:dyDescent="0.15">
      <c r="B41" s="150"/>
      <c r="C41" s="151">
        <v>5</v>
      </c>
      <c r="D41" s="166"/>
      <c r="E41" s="129">
        <v>950.4</v>
      </c>
      <c r="F41" s="129">
        <v>1080</v>
      </c>
      <c r="G41" s="129">
        <v>973.47433483422049</v>
      </c>
      <c r="H41" s="129">
        <v>16964.400000000001</v>
      </c>
      <c r="I41" s="129">
        <v>918</v>
      </c>
      <c r="J41" s="129">
        <v>950.4</v>
      </c>
      <c r="K41" s="129">
        <v>946.03317919075153</v>
      </c>
      <c r="L41" s="129">
        <v>21560.3</v>
      </c>
      <c r="M41" s="129">
        <v>2322</v>
      </c>
      <c r="N41" s="129">
        <v>2916</v>
      </c>
      <c r="O41" s="129">
        <v>2755.373776908024</v>
      </c>
      <c r="P41" s="129">
        <v>5406.2999999999993</v>
      </c>
      <c r="Q41" s="129">
        <v>2430</v>
      </c>
      <c r="R41" s="129">
        <v>2484</v>
      </c>
      <c r="S41" s="129">
        <v>2479.5747970622338</v>
      </c>
      <c r="T41" s="129">
        <v>7418.7000000000007</v>
      </c>
      <c r="U41" s="129">
        <v>3510</v>
      </c>
      <c r="V41" s="129">
        <v>3834</v>
      </c>
      <c r="W41" s="129">
        <v>3704.8685950413224</v>
      </c>
      <c r="X41" s="297">
        <v>3976.5</v>
      </c>
    </row>
    <row r="42" spans="2:24" ht="11.25" customHeight="1" x14ac:dyDescent="0.15">
      <c r="B42" s="298" t="s">
        <v>188</v>
      </c>
      <c r="C42" s="299"/>
      <c r="D42" s="300"/>
      <c r="E42" s="293"/>
      <c r="F42" s="179"/>
      <c r="G42" s="139"/>
      <c r="H42" s="179"/>
      <c r="I42" s="293"/>
      <c r="J42" s="179"/>
      <c r="K42" s="139"/>
      <c r="L42" s="179"/>
      <c r="M42" s="293"/>
      <c r="N42" s="179"/>
      <c r="O42" s="139"/>
      <c r="P42" s="179"/>
      <c r="Q42" s="293"/>
      <c r="R42" s="179"/>
      <c r="S42" s="139"/>
      <c r="T42" s="179"/>
      <c r="U42" s="293"/>
      <c r="V42" s="179"/>
      <c r="W42" s="139"/>
      <c r="X42" s="179"/>
    </row>
    <row r="43" spans="2:24" ht="11.25" customHeight="1" x14ac:dyDescent="0.15">
      <c r="B43" s="712">
        <v>41760</v>
      </c>
      <c r="C43" s="713"/>
      <c r="D43" s="714">
        <v>41774</v>
      </c>
      <c r="E43" s="131">
        <v>950.4</v>
      </c>
      <c r="F43" s="131">
        <v>1069.2</v>
      </c>
      <c r="G43" s="131">
        <v>1006.68664495114</v>
      </c>
      <c r="H43" s="131">
        <v>7953.9</v>
      </c>
      <c r="I43" s="131">
        <v>918</v>
      </c>
      <c r="J43" s="131">
        <v>950.4</v>
      </c>
      <c r="K43" s="131">
        <v>948.37145634843489</v>
      </c>
      <c r="L43" s="131">
        <v>7482.3</v>
      </c>
      <c r="M43" s="131">
        <v>2592</v>
      </c>
      <c r="N43" s="131">
        <v>2916</v>
      </c>
      <c r="O43" s="131">
        <v>2802.9919354838707</v>
      </c>
      <c r="P43" s="131">
        <v>5129.3999999999996</v>
      </c>
      <c r="Q43" s="131">
        <v>2484</v>
      </c>
      <c r="R43" s="131">
        <v>2484</v>
      </c>
      <c r="S43" s="131">
        <v>2483.9999999999995</v>
      </c>
      <c r="T43" s="131">
        <v>3415.9</v>
      </c>
      <c r="U43" s="131">
        <v>3519.9359999999997</v>
      </c>
      <c r="V43" s="131">
        <v>3834</v>
      </c>
      <c r="W43" s="131">
        <v>3775.2730878186971</v>
      </c>
      <c r="X43" s="131">
        <v>3251.6</v>
      </c>
    </row>
    <row r="44" spans="2:24" ht="11.25" customHeight="1" x14ac:dyDescent="0.15">
      <c r="B44" s="712">
        <v>41775</v>
      </c>
      <c r="C44" s="713"/>
      <c r="D44" s="715">
        <v>41789</v>
      </c>
      <c r="E44" s="131">
        <v>950.4</v>
      </c>
      <c r="F44" s="131">
        <v>1080</v>
      </c>
      <c r="G44" s="131">
        <v>968.70084269662937</v>
      </c>
      <c r="H44" s="131">
        <v>9010.5</v>
      </c>
      <c r="I44" s="131">
        <v>918</v>
      </c>
      <c r="J44" s="131">
        <v>950.4</v>
      </c>
      <c r="K44" s="131">
        <v>939.26572875633076</v>
      </c>
      <c r="L44" s="131">
        <v>14078</v>
      </c>
      <c r="M44" s="131">
        <v>2322</v>
      </c>
      <c r="N44" s="131">
        <v>2916</v>
      </c>
      <c r="O44" s="131">
        <v>2710.4714828897336</v>
      </c>
      <c r="P44" s="131">
        <v>276.89999999999998</v>
      </c>
      <c r="Q44" s="131">
        <v>2430</v>
      </c>
      <c r="R44" s="131">
        <v>2484</v>
      </c>
      <c r="S44" s="131">
        <v>2473.2101790763427</v>
      </c>
      <c r="T44" s="131">
        <v>4002.8</v>
      </c>
      <c r="U44" s="131">
        <v>3510</v>
      </c>
      <c r="V44" s="131">
        <v>3520.0440000000003</v>
      </c>
      <c r="W44" s="131">
        <v>3515.1526717557254</v>
      </c>
      <c r="X44" s="131">
        <v>724.9</v>
      </c>
    </row>
    <row r="45" spans="2:24" ht="11.25" customHeight="1" x14ac:dyDescent="0.15">
      <c r="B45" s="306"/>
      <c r="C45" s="307"/>
      <c r="D45" s="307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</row>
    <row r="46" spans="2:24" ht="8.25" customHeight="1" x14ac:dyDescent="0.15"/>
    <row r="47" spans="2:24" ht="12" customHeight="1" x14ac:dyDescent="0.15">
      <c r="B47" s="716" t="s">
        <v>111</v>
      </c>
      <c r="C47" s="717" t="s">
        <v>195</v>
      </c>
      <c r="D47" s="717"/>
      <c r="E47" s="717"/>
      <c r="F47" s="717"/>
      <c r="G47" s="717"/>
      <c r="H47" s="717"/>
      <c r="I47" s="717"/>
      <c r="J47" s="717"/>
      <c r="K47" s="717"/>
      <c r="L47" s="718" t="s">
        <v>196</v>
      </c>
      <c r="M47" s="717" t="s">
        <v>197</v>
      </c>
      <c r="N47" s="717"/>
      <c r="O47" s="717"/>
      <c r="P47" s="717"/>
      <c r="Q47" s="717"/>
      <c r="R47" s="717"/>
      <c r="S47" s="717"/>
      <c r="T47" s="717"/>
      <c r="U47" s="717"/>
      <c r="V47" s="717"/>
      <c r="W47" s="717"/>
      <c r="X47" s="717"/>
    </row>
    <row r="48" spans="2:24" ht="12" customHeight="1" x14ac:dyDescent="0.15">
      <c r="B48" s="718" t="s">
        <v>113</v>
      </c>
      <c r="C48" s="717" t="s">
        <v>198</v>
      </c>
      <c r="D48" s="717"/>
      <c r="E48" s="717"/>
      <c r="F48" s="717"/>
      <c r="G48" s="717"/>
      <c r="H48" s="717"/>
      <c r="I48" s="717"/>
      <c r="J48" s="717"/>
      <c r="K48" s="717"/>
      <c r="L48" s="717"/>
      <c r="M48" s="717" t="s">
        <v>199</v>
      </c>
      <c r="N48" s="717"/>
      <c r="O48" s="717"/>
      <c r="P48" s="717"/>
      <c r="Q48" s="717"/>
      <c r="R48" s="717"/>
      <c r="S48" s="717"/>
      <c r="T48" s="717"/>
      <c r="U48" s="717"/>
      <c r="V48" s="717"/>
      <c r="W48" s="717"/>
      <c r="X48" s="717"/>
    </row>
    <row r="49" spans="2:25" ht="9" customHeight="1" x14ac:dyDescent="0.15">
      <c r="B49" s="718" t="s">
        <v>200</v>
      </c>
      <c r="C49" s="717" t="s">
        <v>114</v>
      </c>
      <c r="D49" s="717"/>
      <c r="E49" s="717"/>
      <c r="F49" s="717"/>
      <c r="G49" s="717"/>
      <c r="H49" s="717"/>
      <c r="I49" s="717"/>
      <c r="J49" s="717"/>
      <c r="K49" s="717"/>
      <c r="L49" s="717"/>
      <c r="M49" s="718"/>
      <c r="N49" s="718"/>
      <c r="O49" s="718"/>
      <c r="P49" s="718"/>
      <c r="Q49" s="718"/>
      <c r="R49" s="718"/>
      <c r="S49" s="718"/>
      <c r="T49" s="718"/>
      <c r="U49" s="718"/>
      <c r="V49" s="718"/>
      <c r="W49" s="718"/>
      <c r="X49" s="719"/>
      <c r="Y49" s="135"/>
    </row>
    <row r="50" spans="2:25" ht="9.75" customHeight="1" x14ac:dyDescent="0.15">
      <c r="B50" s="234"/>
      <c r="X50" s="135"/>
      <c r="Y50" s="135"/>
    </row>
    <row r="51" spans="2:25" x14ac:dyDescent="0.15">
      <c r="X51" s="135"/>
      <c r="Y51" s="135"/>
    </row>
    <row r="52" spans="2:25" x14ac:dyDescent="0.15"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35"/>
      <c r="Y52" s="135"/>
    </row>
    <row r="53" spans="2:25" x14ac:dyDescent="0.15">
      <c r="X53" s="135"/>
      <c r="Y53" s="135"/>
    </row>
    <row r="54" spans="2:25" x14ac:dyDescent="0.15">
      <c r="X54" s="135"/>
      <c r="Y54" s="135"/>
    </row>
    <row r="55" spans="2:25" x14ac:dyDescent="0.15">
      <c r="X55" s="135"/>
      <c r="Y55" s="135"/>
    </row>
    <row r="56" spans="2:25" x14ac:dyDescent="0.15">
      <c r="X56" s="135"/>
      <c r="Y56" s="135"/>
    </row>
    <row r="57" spans="2:25" x14ac:dyDescent="0.15">
      <c r="X57" s="135"/>
      <c r="Y57" s="135"/>
    </row>
    <row r="58" spans="2:25" x14ac:dyDescent="0.15">
      <c r="X58" s="135"/>
      <c r="Y58" s="135"/>
    </row>
    <row r="59" spans="2:25" x14ac:dyDescent="0.15">
      <c r="X59" s="135"/>
      <c r="Y59" s="135"/>
    </row>
    <row r="60" spans="2:25" x14ac:dyDescent="0.15">
      <c r="X60" s="135"/>
      <c r="Y60" s="135"/>
    </row>
    <row r="61" spans="2:25" x14ac:dyDescent="0.15">
      <c r="X61" s="135"/>
      <c r="Y61" s="135"/>
    </row>
    <row r="62" spans="2:25" x14ac:dyDescent="0.15">
      <c r="X62" s="135"/>
      <c r="Y62" s="135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2"/>
  <sheetViews>
    <sheetView zoomScaleNormal="100" workbookViewId="0"/>
  </sheetViews>
  <sheetFormatPr defaultColWidth="7.5" defaultRowHeight="12" x14ac:dyDescent="0.15"/>
  <cols>
    <col min="1" max="1" width="0.625" style="136" customWidth="1"/>
    <col min="2" max="2" width="5" style="136" customWidth="1"/>
    <col min="3" max="3" width="3.625" style="136" customWidth="1"/>
    <col min="4" max="4" width="5" style="136" customWidth="1"/>
    <col min="5" max="5" width="4.875" style="136" customWidth="1"/>
    <col min="6" max="6" width="5.375" style="136" customWidth="1"/>
    <col min="7" max="7" width="5.625" style="136" customWidth="1"/>
    <col min="8" max="8" width="7.25" style="136" customWidth="1"/>
    <col min="9" max="10" width="5.375" style="136" customWidth="1"/>
    <col min="11" max="11" width="5.25" style="136" customWidth="1"/>
    <col min="12" max="12" width="7" style="136" customWidth="1"/>
    <col min="13" max="13" width="5.5" style="136" customWidth="1"/>
    <col min="14" max="14" width="5.875" style="136" customWidth="1"/>
    <col min="15" max="15" width="5.75" style="136" customWidth="1"/>
    <col min="16" max="16" width="6.375" style="136" customWidth="1"/>
    <col min="17" max="19" width="5.875" style="136" customWidth="1"/>
    <col min="20" max="20" width="6.5" style="136" customWidth="1"/>
    <col min="21" max="21" width="5.25" style="136" customWidth="1"/>
    <col min="22" max="22" width="5" style="136" customWidth="1"/>
    <col min="23" max="23" width="5.5" style="136" customWidth="1"/>
    <col min="24" max="24" width="7" style="136" customWidth="1"/>
    <col min="25" max="16384" width="7.5" style="136"/>
  </cols>
  <sheetData>
    <row r="1" spans="2:36" ht="6" customHeight="1" x14ac:dyDescent="0.15"/>
    <row r="2" spans="2:36" ht="6.75" customHeight="1" x14ac:dyDescent="0.15"/>
    <row r="3" spans="2:36" x14ac:dyDescent="0.15">
      <c r="B3" s="136" t="s">
        <v>181</v>
      </c>
    </row>
    <row r="4" spans="2:36" ht="9" customHeight="1" x14ac:dyDescent="0.15">
      <c r="X4" s="138" t="s">
        <v>89</v>
      </c>
    </row>
    <row r="5" spans="2:36" ht="6" customHeight="1" x14ac:dyDescent="0.15">
      <c r="B5" s="151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</row>
    <row r="6" spans="2:36" ht="11.25" customHeight="1" x14ac:dyDescent="0.15">
      <c r="B6" s="159"/>
      <c r="C6" s="172" t="s">
        <v>90</v>
      </c>
      <c r="D6" s="245"/>
      <c r="E6" s="140" t="s">
        <v>473</v>
      </c>
      <c r="F6" s="158"/>
      <c r="G6" s="158"/>
      <c r="H6" s="158"/>
      <c r="I6" s="140" t="s">
        <v>474</v>
      </c>
      <c r="J6" s="158"/>
      <c r="K6" s="158"/>
      <c r="L6" s="158"/>
      <c r="M6" s="140"/>
      <c r="N6" s="158"/>
      <c r="O6" s="158"/>
      <c r="P6" s="158"/>
      <c r="Q6" s="140"/>
      <c r="R6" s="158"/>
      <c r="S6" s="158"/>
      <c r="T6" s="158"/>
      <c r="U6" s="140"/>
      <c r="V6" s="158"/>
      <c r="W6" s="158"/>
      <c r="X6" s="156"/>
      <c r="Z6" s="183"/>
      <c r="AA6" s="313"/>
      <c r="AB6" s="313"/>
      <c r="AC6" s="313"/>
      <c r="AD6" s="313"/>
      <c r="AE6" s="313"/>
      <c r="AF6" s="313"/>
      <c r="AG6" s="313"/>
      <c r="AH6" s="313"/>
      <c r="AI6" s="313"/>
      <c r="AJ6" s="313"/>
    </row>
    <row r="7" spans="2:36" ht="11.25" customHeight="1" x14ac:dyDescent="0.15">
      <c r="B7" s="159"/>
      <c r="C7" s="150"/>
      <c r="D7" s="166"/>
      <c r="E7" s="150"/>
      <c r="F7" s="151"/>
      <c r="G7" s="151"/>
      <c r="H7" s="151"/>
      <c r="I7" s="150"/>
      <c r="J7" s="151"/>
      <c r="K7" s="151"/>
      <c r="L7" s="151"/>
      <c r="M7" s="150"/>
      <c r="N7" s="151"/>
      <c r="O7" s="151"/>
      <c r="P7" s="151"/>
      <c r="Q7" s="150"/>
      <c r="R7" s="151"/>
      <c r="S7" s="151"/>
      <c r="T7" s="151"/>
      <c r="U7" s="150"/>
      <c r="V7" s="151"/>
      <c r="W7" s="151"/>
      <c r="X7" s="166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</row>
    <row r="8" spans="2:36" ht="11.25" customHeight="1" x14ac:dyDescent="0.15">
      <c r="B8" s="159" t="s">
        <v>96</v>
      </c>
      <c r="C8" s="135"/>
      <c r="E8" s="148" t="s">
        <v>465</v>
      </c>
      <c r="F8" s="149" t="s">
        <v>466</v>
      </c>
      <c r="G8" s="144" t="s">
        <v>99</v>
      </c>
      <c r="H8" s="149" t="s">
        <v>100</v>
      </c>
      <c r="I8" s="148" t="s">
        <v>465</v>
      </c>
      <c r="J8" s="149" t="s">
        <v>466</v>
      </c>
      <c r="K8" s="144" t="s">
        <v>99</v>
      </c>
      <c r="L8" s="149" t="s">
        <v>100</v>
      </c>
      <c r="M8" s="148"/>
      <c r="N8" s="149"/>
      <c r="O8" s="144"/>
      <c r="P8" s="149"/>
      <c r="Q8" s="148"/>
      <c r="R8" s="149"/>
      <c r="S8" s="144"/>
      <c r="T8" s="149"/>
      <c r="U8" s="148"/>
      <c r="V8" s="149"/>
      <c r="W8" s="144"/>
      <c r="X8" s="149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</row>
    <row r="9" spans="2:36" ht="11.25" customHeight="1" x14ac:dyDescent="0.15">
      <c r="B9" s="150"/>
      <c r="C9" s="151"/>
      <c r="D9" s="151"/>
      <c r="E9" s="152"/>
      <c r="F9" s="153"/>
      <c r="G9" s="154" t="s">
        <v>101</v>
      </c>
      <c r="H9" s="153"/>
      <c r="I9" s="152"/>
      <c r="J9" s="153"/>
      <c r="K9" s="154" t="s">
        <v>101</v>
      </c>
      <c r="L9" s="153"/>
      <c r="M9" s="152"/>
      <c r="N9" s="153"/>
      <c r="O9" s="154"/>
      <c r="P9" s="153"/>
      <c r="Q9" s="152"/>
      <c r="R9" s="153"/>
      <c r="S9" s="154"/>
      <c r="T9" s="153"/>
      <c r="U9" s="152"/>
      <c r="V9" s="153"/>
      <c r="W9" s="154"/>
      <c r="X9" s="15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</row>
    <row r="10" spans="2:36" ht="11.25" customHeight="1" x14ac:dyDescent="0.15">
      <c r="B10" s="159" t="s">
        <v>80</v>
      </c>
      <c r="C10" s="135">
        <v>23</v>
      </c>
      <c r="D10" s="160" t="s">
        <v>81</v>
      </c>
      <c r="E10" s="161">
        <v>840</v>
      </c>
      <c r="F10" s="161">
        <v>1029</v>
      </c>
      <c r="G10" s="161">
        <v>932</v>
      </c>
      <c r="H10" s="161">
        <v>21670.699999999997</v>
      </c>
      <c r="I10" s="161">
        <v>819</v>
      </c>
      <c r="J10" s="161">
        <v>998</v>
      </c>
      <c r="K10" s="161">
        <v>899</v>
      </c>
      <c r="L10" s="161">
        <v>51697.099999999991</v>
      </c>
      <c r="M10" s="148"/>
      <c r="N10" s="249"/>
      <c r="O10" s="144"/>
      <c r="P10" s="249"/>
      <c r="Q10" s="148"/>
      <c r="R10" s="249"/>
      <c r="S10" s="144"/>
      <c r="T10" s="249"/>
      <c r="U10" s="148"/>
      <c r="V10" s="249"/>
      <c r="W10" s="144"/>
      <c r="X10" s="249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</row>
    <row r="11" spans="2:36" ht="11.25" customHeight="1" x14ac:dyDescent="0.15">
      <c r="B11" s="159"/>
      <c r="C11" s="135">
        <v>24</v>
      </c>
      <c r="D11" s="160"/>
      <c r="E11" s="131">
        <v>892.5</v>
      </c>
      <c r="F11" s="131">
        <v>1029</v>
      </c>
      <c r="G11" s="131">
        <v>965.44379232505662</v>
      </c>
      <c r="H11" s="131">
        <v>6747.9</v>
      </c>
      <c r="I11" s="131">
        <v>861</v>
      </c>
      <c r="J11" s="131">
        <v>945</v>
      </c>
      <c r="K11" s="131">
        <v>910.8540604158494</v>
      </c>
      <c r="L11" s="131">
        <v>6856</v>
      </c>
      <c r="M11" s="148"/>
      <c r="N11" s="249"/>
      <c r="O11" s="144"/>
      <c r="P11" s="249"/>
      <c r="Q11" s="148"/>
      <c r="R11" s="249"/>
      <c r="S11" s="144"/>
      <c r="T11" s="249"/>
      <c r="U11" s="148"/>
      <c r="V11" s="249"/>
      <c r="W11" s="144"/>
      <c r="X11" s="249"/>
      <c r="Z11" s="135"/>
    </row>
    <row r="12" spans="2:36" ht="11.25" customHeight="1" x14ac:dyDescent="0.15">
      <c r="B12" s="150"/>
      <c r="C12" s="151">
        <v>25</v>
      </c>
      <c r="D12" s="166"/>
      <c r="E12" s="170">
        <v>840</v>
      </c>
      <c r="F12" s="170">
        <v>1029</v>
      </c>
      <c r="G12" s="151">
        <v>932</v>
      </c>
      <c r="H12" s="166">
        <f>SUM(H11:H11)</f>
        <v>6747.9</v>
      </c>
      <c r="I12" s="170">
        <v>819</v>
      </c>
      <c r="J12" s="166">
        <v>998</v>
      </c>
      <c r="K12" s="170">
        <v>899</v>
      </c>
      <c r="L12" s="166">
        <f>SUM(L11:L11)</f>
        <v>6856</v>
      </c>
      <c r="M12" s="152"/>
      <c r="N12" s="153"/>
      <c r="O12" s="603"/>
      <c r="P12" s="153"/>
      <c r="Q12" s="152"/>
      <c r="R12" s="153"/>
      <c r="S12" s="603"/>
      <c r="T12" s="153"/>
      <c r="U12" s="152"/>
      <c r="V12" s="153"/>
      <c r="W12" s="603"/>
      <c r="X12" s="153"/>
      <c r="Z12" s="135"/>
    </row>
    <row r="13" spans="2:36" ht="11.25" customHeight="1" x14ac:dyDescent="0.15">
      <c r="B13" s="159"/>
      <c r="C13" s="135">
        <v>9</v>
      </c>
      <c r="D13" s="160"/>
      <c r="E13" s="131">
        <v>892.5</v>
      </c>
      <c r="F13" s="131">
        <v>892.5</v>
      </c>
      <c r="G13" s="131">
        <v>892.5</v>
      </c>
      <c r="H13" s="131">
        <v>1202</v>
      </c>
      <c r="I13" s="131">
        <v>819</v>
      </c>
      <c r="J13" s="131">
        <v>903</v>
      </c>
      <c r="K13" s="131">
        <v>854.07098877218414</v>
      </c>
      <c r="L13" s="131">
        <v>2325.5</v>
      </c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53"/>
      <c r="Z13" s="135"/>
    </row>
    <row r="14" spans="2:36" ht="11.25" customHeight="1" x14ac:dyDescent="0.15">
      <c r="B14" s="159"/>
      <c r="C14" s="135">
        <v>10</v>
      </c>
      <c r="D14" s="160"/>
      <c r="E14" s="131">
        <v>892.5</v>
      </c>
      <c r="F14" s="131">
        <v>934.5</v>
      </c>
      <c r="G14" s="131">
        <v>898.97231487658462</v>
      </c>
      <c r="H14" s="131">
        <v>1474.7</v>
      </c>
      <c r="I14" s="131">
        <v>861</v>
      </c>
      <c r="J14" s="131">
        <v>903</v>
      </c>
      <c r="K14" s="131">
        <v>878.42142857142858</v>
      </c>
      <c r="L14" s="131">
        <v>2482.6999999999998</v>
      </c>
      <c r="M14" s="228"/>
      <c r="N14" s="228"/>
      <c r="O14" s="228"/>
      <c r="P14" s="228"/>
      <c r="Q14" s="228"/>
      <c r="R14" s="228"/>
      <c r="S14" s="253"/>
      <c r="T14" s="228"/>
      <c r="U14" s="228"/>
      <c r="V14" s="228"/>
      <c r="W14" s="228"/>
      <c r="X14" s="253"/>
      <c r="Z14" s="135"/>
    </row>
    <row r="15" spans="2:36" ht="11.25" customHeight="1" x14ac:dyDescent="0.15">
      <c r="B15" s="159"/>
      <c r="C15" s="135">
        <v>11</v>
      </c>
      <c r="D15" s="160"/>
      <c r="E15" s="131">
        <v>945</v>
      </c>
      <c r="F15" s="131">
        <v>1029</v>
      </c>
      <c r="G15" s="131">
        <v>1010.7457627118646</v>
      </c>
      <c r="H15" s="131">
        <v>2189.9</v>
      </c>
      <c r="I15" s="131">
        <v>892.5</v>
      </c>
      <c r="J15" s="131">
        <v>945</v>
      </c>
      <c r="K15" s="131">
        <v>925.30627962085305</v>
      </c>
      <c r="L15" s="131">
        <v>2221.1999999999998</v>
      </c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53"/>
      <c r="Z15" s="135"/>
    </row>
    <row r="16" spans="2:36" ht="11.25" customHeight="1" x14ac:dyDescent="0.15">
      <c r="B16" s="159"/>
      <c r="C16" s="135">
        <v>12</v>
      </c>
      <c r="D16" s="160"/>
      <c r="E16" s="131">
        <v>945</v>
      </c>
      <c r="F16" s="131">
        <v>1008</v>
      </c>
      <c r="G16" s="131">
        <v>967.88997928789843</v>
      </c>
      <c r="H16" s="131">
        <v>3083.3</v>
      </c>
      <c r="I16" s="131">
        <v>892.5</v>
      </c>
      <c r="J16" s="131">
        <v>924</v>
      </c>
      <c r="K16" s="131">
        <v>909.29923203510691</v>
      </c>
      <c r="L16" s="131">
        <v>2152.1</v>
      </c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53"/>
      <c r="Z16" s="135"/>
    </row>
    <row r="17" spans="2:30" ht="11.25" customHeight="1" x14ac:dyDescent="0.15">
      <c r="B17" s="159" t="s">
        <v>467</v>
      </c>
      <c r="C17" s="135">
        <v>1</v>
      </c>
      <c r="D17" s="160" t="s">
        <v>82</v>
      </c>
      <c r="E17" s="131">
        <v>945</v>
      </c>
      <c r="F17" s="131">
        <v>1029</v>
      </c>
      <c r="G17" s="131">
        <v>966.06366723259771</v>
      </c>
      <c r="H17" s="131">
        <v>1693.1000000000001</v>
      </c>
      <c r="I17" s="131">
        <v>892.5</v>
      </c>
      <c r="J17" s="131">
        <v>924</v>
      </c>
      <c r="K17" s="131">
        <v>909.64507042253535</v>
      </c>
      <c r="L17" s="131">
        <v>2227.8000000000002</v>
      </c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53"/>
      <c r="Z17" s="135"/>
    </row>
    <row r="18" spans="2:30" ht="11.25" customHeight="1" x14ac:dyDescent="0.15">
      <c r="B18" s="159"/>
      <c r="C18" s="135">
        <v>2</v>
      </c>
      <c r="D18" s="160"/>
      <c r="E18" s="131">
        <v>924</v>
      </c>
      <c r="F18" s="131">
        <v>966</v>
      </c>
      <c r="G18" s="131">
        <v>936.63861386138615</v>
      </c>
      <c r="H18" s="131">
        <v>833.6</v>
      </c>
      <c r="I18" s="131">
        <v>892.5</v>
      </c>
      <c r="J18" s="131">
        <v>924</v>
      </c>
      <c r="K18" s="131">
        <v>910.90765171503961</v>
      </c>
      <c r="L18" s="131">
        <v>1969.3999999999999</v>
      </c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53"/>
      <c r="Z18" s="135"/>
    </row>
    <row r="19" spans="2:30" ht="11.25" customHeight="1" x14ac:dyDescent="0.15">
      <c r="B19" s="159"/>
      <c r="C19" s="135">
        <v>3</v>
      </c>
      <c r="D19" s="160"/>
      <c r="E19" s="131">
        <v>924</v>
      </c>
      <c r="F19" s="131">
        <v>945</v>
      </c>
      <c r="G19" s="131">
        <v>930.52486123959306</v>
      </c>
      <c r="H19" s="131">
        <v>974.09999999999991</v>
      </c>
      <c r="I19" s="131">
        <v>892.5</v>
      </c>
      <c r="J19" s="131">
        <v>903</v>
      </c>
      <c r="K19" s="131">
        <v>897.92436757872986</v>
      </c>
      <c r="L19" s="131">
        <v>1914.4</v>
      </c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53"/>
      <c r="Z19" s="135"/>
    </row>
    <row r="20" spans="2:30" ht="11.25" customHeight="1" x14ac:dyDescent="0.15">
      <c r="B20" s="159"/>
      <c r="C20" s="135">
        <v>4</v>
      </c>
      <c r="D20" s="160"/>
      <c r="E20" s="131">
        <v>950.4</v>
      </c>
      <c r="F20" s="131">
        <v>993.6</v>
      </c>
      <c r="G20" s="131">
        <v>966.6928544134505</v>
      </c>
      <c r="H20" s="131">
        <v>2016.5</v>
      </c>
      <c r="I20" s="131">
        <v>918</v>
      </c>
      <c r="J20" s="131">
        <v>950.4</v>
      </c>
      <c r="K20" s="131">
        <v>928.47659915781026</v>
      </c>
      <c r="L20" s="131">
        <v>2606.4</v>
      </c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53"/>
      <c r="Z20" s="135"/>
    </row>
    <row r="21" spans="2:30" ht="11.25" customHeight="1" x14ac:dyDescent="0.15">
      <c r="B21" s="150"/>
      <c r="C21" s="151">
        <v>5</v>
      </c>
      <c r="D21" s="166"/>
      <c r="E21" s="129">
        <v>972</v>
      </c>
      <c r="F21" s="129">
        <v>993.6</v>
      </c>
      <c r="G21" s="129">
        <v>979.41058923996593</v>
      </c>
      <c r="H21" s="129">
        <v>2871.8999999999996</v>
      </c>
      <c r="I21" s="129">
        <v>928.8</v>
      </c>
      <c r="J21" s="129">
        <v>1026</v>
      </c>
      <c r="K21" s="129">
        <v>944.30403337969403</v>
      </c>
      <c r="L21" s="129">
        <v>2438.1999999999998</v>
      </c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7"/>
      <c r="Z21" s="135"/>
    </row>
    <row r="22" spans="2:30" ht="11.25" customHeight="1" x14ac:dyDescent="0.15">
      <c r="B22" s="298" t="s">
        <v>188</v>
      </c>
      <c r="C22" s="299"/>
      <c r="D22" s="300"/>
      <c r="E22" s="293"/>
      <c r="F22" s="179"/>
      <c r="G22" s="139"/>
      <c r="H22" s="179"/>
      <c r="I22" s="293"/>
      <c r="J22" s="179"/>
      <c r="K22" s="139"/>
      <c r="L22" s="179"/>
      <c r="M22" s="148"/>
      <c r="N22" s="249"/>
      <c r="O22" s="144"/>
      <c r="P22" s="249"/>
      <c r="Q22" s="148"/>
      <c r="R22" s="249"/>
      <c r="S22" s="144"/>
      <c r="T22" s="249"/>
      <c r="U22" s="148"/>
      <c r="V22" s="249"/>
      <c r="W22" s="144"/>
      <c r="X22" s="249"/>
    </row>
    <row r="23" spans="2:30" ht="11.25" customHeight="1" x14ac:dyDescent="0.15">
      <c r="B23" s="712">
        <v>41760</v>
      </c>
      <c r="C23" s="713"/>
      <c r="D23" s="714">
        <v>41774</v>
      </c>
      <c r="E23" s="131">
        <v>972</v>
      </c>
      <c r="F23" s="131">
        <v>993.6</v>
      </c>
      <c r="G23" s="131">
        <v>987.77610921501707</v>
      </c>
      <c r="H23" s="131">
        <v>1373.6</v>
      </c>
      <c r="I23" s="131">
        <v>928.8</v>
      </c>
      <c r="J23" s="131">
        <v>1026</v>
      </c>
      <c r="K23" s="131">
        <v>955.87178729689822</v>
      </c>
      <c r="L23" s="131">
        <v>1332.3</v>
      </c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</row>
    <row r="24" spans="2:30" ht="11.25" customHeight="1" x14ac:dyDescent="0.15">
      <c r="B24" s="712">
        <v>41775</v>
      </c>
      <c r="C24" s="713"/>
      <c r="D24" s="715">
        <v>41789</v>
      </c>
      <c r="E24" s="131">
        <v>972</v>
      </c>
      <c r="F24" s="131">
        <v>982.8</v>
      </c>
      <c r="G24" s="131">
        <v>976.61890660592258</v>
      </c>
      <c r="H24" s="131">
        <v>1498.3</v>
      </c>
      <c r="I24" s="131">
        <v>928.8</v>
      </c>
      <c r="J24" s="131">
        <v>950.4</v>
      </c>
      <c r="K24" s="131">
        <v>942.15078361286783</v>
      </c>
      <c r="L24" s="131">
        <v>1105.9000000000001</v>
      </c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</row>
    <row r="25" spans="2:30" ht="11.25" customHeight="1" x14ac:dyDescent="0.15">
      <c r="B25" s="306"/>
      <c r="C25" s="307"/>
      <c r="D25" s="307"/>
      <c r="E25" s="129"/>
      <c r="F25" s="129"/>
      <c r="G25" s="129"/>
      <c r="H25" s="129"/>
      <c r="I25" s="233"/>
      <c r="J25" s="233"/>
      <c r="K25" s="233"/>
      <c r="L25" s="180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Z25" s="135"/>
      <c r="AA25" s="135"/>
      <c r="AB25" s="135"/>
      <c r="AC25" s="135"/>
      <c r="AD25" s="135"/>
    </row>
    <row r="26" spans="2:30" ht="11.25" customHeight="1" x14ac:dyDescent="0.15">
      <c r="B26" s="159"/>
      <c r="C26" s="172" t="s">
        <v>90</v>
      </c>
      <c r="D26" s="245"/>
      <c r="E26" s="140"/>
      <c r="F26" s="158"/>
      <c r="G26" s="158"/>
      <c r="H26" s="158"/>
      <c r="I26" s="140"/>
      <c r="J26" s="158"/>
      <c r="K26" s="158"/>
      <c r="L26" s="158"/>
      <c r="M26" s="140"/>
      <c r="N26" s="158"/>
      <c r="O26" s="158"/>
      <c r="P26" s="158"/>
      <c r="Q26" s="140"/>
      <c r="R26" s="158"/>
      <c r="S26" s="158"/>
      <c r="T26" s="158"/>
      <c r="U26" s="140"/>
      <c r="V26" s="158"/>
      <c r="W26" s="158"/>
      <c r="X26" s="156"/>
      <c r="Z26" s="183"/>
      <c r="AA26" s="313"/>
      <c r="AB26" s="313"/>
      <c r="AC26" s="313"/>
      <c r="AD26" s="135"/>
    </row>
    <row r="27" spans="2:30" ht="11.25" customHeight="1" x14ac:dyDescent="0.15">
      <c r="B27" s="159"/>
      <c r="C27" s="150"/>
      <c r="D27" s="166"/>
      <c r="E27" s="150"/>
      <c r="F27" s="151"/>
      <c r="G27" s="151"/>
      <c r="H27" s="151"/>
      <c r="I27" s="150"/>
      <c r="J27" s="151"/>
      <c r="K27" s="151"/>
      <c r="L27" s="151"/>
      <c r="M27" s="150"/>
      <c r="N27" s="151"/>
      <c r="O27" s="151"/>
      <c r="P27" s="151"/>
      <c r="Q27" s="150"/>
      <c r="R27" s="151"/>
      <c r="S27" s="151"/>
      <c r="T27" s="151"/>
      <c r="U27" s="150"/>
      <c r="V27" s="151"/>
      <c r="W27" s="151"/>
      <c r="X27" s="166"/>
      <c r="Z27" s="183"/>
      <c r="AA27" s="183"/>
      <c r="AB27" s="183"/>
      <c r="AC27" s="183"/>
      <c r="AD27" s="135"/>
    </row>
    <row r="28" spans="2:30" ht="11.25" customHeight="1" x14ac:dyDescent="0.15">
      <c r="B28" s="159" t="s">
        <v>96</v>
      </c>
      <c r="C28" s="135"/>
      <c r="E28" s="148"/>
      <c r="F28" s="149"/>
      <c r="G28" s="144"/>
      <c r="H28" s="149"/>
      <c r="I28" s="148"/>
      <c r="J28" s="149"/>
      <c r="K28" s="144"/>
      <c r="L28" s="149"/>
      <c r="M28" s="148"/>
      <c r="N28" s="149"/>
      <c r="O28" s="144"/>
      <c r="P28" s="149"/>
      <c r="Q28" s="148"/>
      <c r="R28" s="149"/>
      <c r="S28" s="144"/>
      <c r="T28" s="149"/>
      <c r="U28" s="148"/>
      <c r="V28" s="149"/>
      <c r="W28" s="144"/>
      <c r="X28" s="149"/>
      <c r="Z28" s="183"/>
      <c r="AA28" s="183"/>
      <c r="AB28" s="183"/>
      <c r="AC28" s="183"/>
      <c r="AD28" s="135"/>
    </row>
    <row r="29" spans="2:30" ht="11.25" customHeight="1" x14ac:dyDescent="0.15">
      <c r="B29" s="150"/>
      <c r="C29" s="151"/>
      <c r="D29" s="151"/>
      <c r="E29" s="152"/>
      <c r="F29" s="153"/>
      <c r="G29" s="154"/>
      <c r="H29" s="153"/>
      <c r="I29" s="152"/>
      <c r="J29" s="153"/>
      <c r="K29" s="154"/>
      <c r="L29" s="153"/>
      <c r="M29" s="152"/>
      <c r="N29" s="153"/>
      <c r="O29" s="154"/>
      <c r="P29" s="153"/>
      <c r="Q29" s="152"/>
      <c r="R29" s="153"/>
      <c r="S29" s="154"/>
      <c r="T29" s="153"/>
      <c r="U29" s="152"/>
      <c r="V29" s="153"/>
      <c r="W29" s="154"/>
      <c r="X29" s="153"/>
      <c r="Z29" s="183"/>
      <c r="AA29" s="183"/>
      <c r="AB29" s="183"/>
      <c r="AC29" s="183"/>
      <c r="AD29" s="135"/>
    </row>
    <row r="30" spans="2:30" ht="11.25" customHeight="1" x14ac:dyDescent="0.15">
      <c r="B30" s="159"/>
      <c r="C30" s="135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Z30" s="183"/>
      <c r="AA30" s="183"/>
      <c r="AB30" s="183"/>
      <c r="AC30" s="183"/>
      <c r="AD30" s="135"/>
    </row>
    <row r="31" spans="2:30" ht="11.25" customHeight="1" x14ac:dyDescent="0.15">
      <c r="B31" s="159"/>
      <c r="C31" s="135"/>
      <c r="D31" s="160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Z31" s="135"/>
      <c r="AA31" s="135"/>
      <c r="AB31" s="135"/>
      <c r="AC31" s="135"/>
      <c r="AD31" s="135"/>
    </row>
    <row r="32" spans="2:30" ht="11.25" customHeight="1" x14ac:dyDescent="0.15">
      <c r="B32" s="150"/>
      <c r="C32" s="151"/>
      <c r="D32" s="16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Z32" s="183"/>
      <c r="AA32" s="183"/>
      <c r="AB32" s="183"/>
      <c r="AC32" s="183"/>
      <c r="AD32" s="183"/>
    </row>
    <row r="33" spans="2:24" ht="11.25" customHeight="1" x14ac:dyDescent="0.15">
      <c r="B33" s="159"/>
      <c r="C33" s="135"/>
      <c r="D33" s="160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</row>
    <row r="34" spans="2:24" ht="11.25" customHeight="1" x14ac:dyDescent="0.15">
      <c r="B34" s="159"/>
      <c r="C34" s="135"/>
      <c r="D34" s="160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</row>
    <row r="35" spans="2:24" ht="11.25" customHeight="1" x14ac:dyDescent="0.15">
      <c r="B35" s="159"/>
      <c r="C35" s="135"/>
      <c r="D35" s="160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53"/>
    </row>
    <row r="36" spans="2:24" ht="11.25" customHeight="1" x14ac:dyDescent="0.15">
      <c r="B36" s="159"/>
      <c r="C36" s="135"/>
      <c r="D36" s="160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53"/>
    </row>
    <row r="37" spans="2:24" ht="11.25" customHeight="1" x14ac:dyDescent="0.15">
      <c r="B37" s="159"/>
      <c r="C37" s="135"/>
      <c r="D37" s="160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53"/>
    </row>
    <row r="38" spans="2:24" ht="11.25" customHeight="1" x14ac:dyDescent="0.15">
      <c r="B38" s="159"/>
      <c r="C38" s="135"/>
      <c r="D38" s="160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53"/>
    </row>
    <row r="39" spans="2:24" ht="11.25" customHeight="1" x14ac:dyDescent="0.15">
      <c r="B39" s="159"/>
      <c r="C39" s="135"/>
      <c r="D39" s="160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53"/>
    </row>
    <row r="40" spans="2:24" ht="11.25" customHeight="1" x14ac:dyDescent="0.15">
      <c r="B40" s="159"/>
      <c r="C40" s="135"/>
      <c r="D40" s="160"/>
      <c r="E40" s="228"/>
      <c r="F40" s="228"/>
      <c r="G40" s="228"/>
      <c r="H40" s="228"/>
      <c r="I40" s="253"/>
      <c r="J40" s="228"/>
      <c r="K40" s="228"/>
      <c r="L40" s="228"/>
      <c r="M40" s="228"/>
      <c r="N40" s="253"/>
      <c r="O40" s="228"/>
      <c r="P40" s="228"/>
      <c r="Q40" s="253"/>
      <c r="R40" s="228"/>
      <c r="S40" s="228"/>
      <c r="T40" s="253"/>
      <c r="U40" s="228"/>
      <c r="V40" s="228"/>
      <c r="W40" s="228"/>
      <c r="X40" s="253"/>
    </row>
    <row r="41" spans="2:24" ht="11.25" customHeight="1" x14ac:dyDescent="0.15">
      <c r="B41" s="150"/>
      <c r="C41" s="151"/>
      <c r="D41" s="16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7"/>
    </row>
    <row r="42" spans="2:24" ht="11.25" customHeight="1" x14ac:dyDescent="0.15">
      <c r="B42" s="298"/>
      <c r="C42" s="299"/>
      <c r="D42" s="300"/>
      <c r="E42" s="148"/>
      <c r="F42" s="249"/>
      <c r="G42" s="144"/>
      <c r="H42" s="249"/>
      <c r="I42" s="148"/>
      <c r="J42" s="249"/>
      <c r="K42" s="144"/>
      <c r="L42" s="249"/>
      <c r="M42" s="159"/>
      <c r="N42" s="161"/>
      <c r="O42" s="135"/>
      <c r="P42" s="161"/>
      <c r="Q42" s="159"/>
      <c r="R42" s="161"/>
      <c r="S42" s="135"/>
      <c r="T42" s="161"/>
      <c r="U42" s="159"/>
      <c r="V42" s="161"/>
      <c r="W42" s="135"/>
      <c r="X42" s="161"/>
    </row>
    <row r="43" spans="2:24" ht="11.25" customHeight="1" x14ac:dyDescent="0.15">
      <c r="B43" s="301"/>
      <c r="C43" s="302"/>
      <c r="D43" s="303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</row>
    <row r="44" spans="2:24" ht="11.25" customHeight="1" x14ac:dyDescent="0.15">
      <c r="B44" s="301"/>
      <c r="C44" s="302"/>
      <c r="D44" s="305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</row>
    <row r="45" spans="2:24" ht="11.25" customHeight="1" x14ac:dyDescent="0.15">
      <c r="B45" s="306"/>
      <c r="C45" s="307"/>
      <c r="D45" s="307"/>
      <c r="E45" s="256"/>
      <c r="F45" s="256"/>
      <c r="G45" s="256"/>
      <c r="H45" s="256"/>
      <c r="I45" s="256"/>
      <c r="J45" s="256"/>
      <c r="K45" s="256"/>
      <c r="L45" s="256"/>
      <c r="M45" s="233"/>
      <c r="N45" s="233"/>
      <c r="O45" s="233"/>
      <c r="P45" s="153"/>
      <c r="Q45" s="233"/>
      <c r="R45" s="233"/>
      <c r="S45" s="233"/>
      <c r="T45" s="153"/>
      <c r="U45" s="233"/>
      <c r="V45" s="233"/>
      <c r="W45" s="233"/>
      <c r="X45" s="153"/>
    </row>
    <row r="46" spans="2:24" ht="8.25" customHeight="1" x14ac:dyDescent="0.15"/>
    <row r="47" spans="2:24" ht="12" customHeight="1" x14ac:dyDescent="0.15">
      <c r="B47" s="716" t="s">
        <v>111</v>
      </c>
      <c r="C47" s="717" t="s">
        <v>195</v>
      </c>
      <c r="D47" s="717"/>
      <c r="E47" s="717"/>
      <c r="F47" s="717"/>
      <c r="G47" s="717"/>
      <c r="H47" s="717"/>
      <c r="I47" s="717"/>
      <c r="J47" s="717"/>
      <c r="K47" s="717"/>
      <c r="L47" s="718" t="s">
        <v>196</v>
      </c>
      <c r="M47" s="717" t="s">
        <v>197</v>
      </c>
      <c r="N47" s="717"/>
      <c r="O47" s="717"/>
      <c r="P47" s="717"/>
      <c r="Q47" s="717"/>
      <c r="R47" s="717"/>
      <c r="S47" s="717"/>
      <c r="T47" s="717"/>
      <c r="U47" s="717"/>
      <c r="V47" s="717"/>
      <c r="W47" s="717"/>
      <c r="X47" s="717"/>
    </row>
    <row r="48" spans="2:24" ht="12" customHeight="1" x14ac:dyDescent="0.15">
      <c r="B48" s="718" t="s">
        <v>113</v>
      </c>
      <c r="C48" s="717" t="s">
        <v>198</v>
      </c>
      <c r="D48" s="717"/>
      <c r="E48" s="717"/>
      <c r="F48" s="717"/>
      <c r="G48" s="717"/>
      <c r="H48" s="717"/>
      <c r="I48" s="717"/>
      <c r="J48" s="717"/>
      <c r="K48" s="717"/>
      <c r="L48" s="717"/>
      <c r="M48" s="717" t="s">
        <v>199</v>
      </c>
      <c r="N48" s="717"/>
      <c r="O48" s="717"/>
      <c r="P48" s="717"/>
      <c r="Q48" s="717"/>
      <c r="R48" s="717"/>
      <c r="S48" s="717"/>
      <c r="T48" s="717"/>
      <c r="U48" s="717"/>
      <c r="V48" s="717"/>
      <c r="W48" s="717"/>
      <c r="X48" s="717"/>
    </row>
    <row r="49" spans="2:26" ht="9" customHeight="1" x14ac:dyDescent="0.15">
      <c r="B49" s="718" t="s">
        <v>200</v>
      </c>
      <c r="C49" s="717" t="s">
        <v>114</v>
      </c>
      <c r="D49" s="717"/>
      <c r="E49" s="717"/>
      <c r="F49" s="717"/>
      <c r="G49" s="717"/>
      <c r="H49" s="717"/>
      <c r="I49" s="717"/>
      <c r="J49" s="717"/>
      <c r="K49" s="717"/>
      <c r="L49" s="717"/>
      <c r="M49" s="718"/>
      <c r="N49" s="718"/>
      <c r="O49" s="718"/>
      <c r="P49" s="718"/>
      <c r="Q49" s="718"/>
      <c r="R49" s="718"/>
      <c r="S49" s="718"/>
      <c r="T49" s="718"/>
      <c r="U49" s="718"/>
      <c r="V49" s="718"/>
      <c r="W49" s="718"/>
      <c r="X49" s="719"/>
      <c r="Y49" s="135"/>
      <c r="Z49" s="135"/>
    </row>
    <row r="50" spans="2:26" ht="9.75" customHeight="1" x14ac:dyDescent="0.15">
      <c r="B50" s="234"/>
      <c r="X50" s="135"/>
      <c r="Y50" s="135"/>
      <c r="Z50" s="135"/>
    </row>
    <row r="51" spans="2:26" x14ac:dyDescent="0.15">
      <c r="X51" s="135"/>
      <c r="Y51" s="135"/>
      <c r="Z51" s="135"/>
    </row>
    <row r="52" spans="2:26" x14ac:dyDescent="0.15"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35"/>
      <c r="Y52" s="135"/>
      <c r="Z52" s="135"/>
    </row>
    <row r="53" spans="2:26" x14ac:dyDescent="0.15">
      <c r="X53" s="135"/>
      <c r="Y53" s="135"/>
      <c r="Z53" s="135"/>
    </row>
    <row r="54" spans="2:26" x14ac:dyDescent="0.15">
      <c r="X54" s="135"/>
      <c r="Y54" s="135"/>
      <c r="Z54" s="135"/>
    </row>
    <row r="55" spans="2:26" x14ac:dyDescent="0.15">
      <c r="X55" s="135"/>
      <c r="Y55" s="135"/>
      <c r="Z55" s="135"/>
    </row>
    <row r="56" spans="2:26" x14ac:dyDescent="0.15">
      <c r="X56" s="135"/>
      <c r="Y56" s="135"/>
      <c r="Z56" s="135"/>
    </row>
    <row r="57" spans="2:26" x14ac:dyDescent="0.15">
      <c r="X57" s="135"/>
      <c r="Y57" s="135"/>
      <c r="Z57" s="135"/>
    </row>
    <row r="58" spans="2:26" x14ac:dyDescent="0.15">
      <c r="X58" s="135"/>
      <c r="Y58" s="135"/>
      <c r="Z58" s="135"/>
    </row>
    <row r="59" spans="2:26" x14ac:dyDescent="0.15">
      <c r="X59" s="135"/>
      <c r="Y59" s="135"/>
      <c r="Z59" s="135"/>
    </row>
    <row r="60" spans="2:26" x14ac:dyDescent="0.15">
      <c r="X60" s="135"/>
      <c r="Y60" s="135"/>
      <c r="Z60" s="135"/>
    </row>
    <row r="61" spans="2:26" x14ac:dyDescent="0.15">
      <c r="X61" s="135"/>
      <c r="Y61" s="135"/>
      <c r="Z61" s="135"/>
    </row>
    <row r="62" spans="2:26" x14ac:dyDescent="0.15">
      <c r="X62" s="135"/>
      <c r="Y62" s="135"/>
      <c r="Z62" s="135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zoomScaleNormal="100" workbookViewId="0"/>
  </sheetViews>
  <sheetFormatPr defaultColWidth="7.5" defaultRowHeight="12" x14ac:dyDescent="0.15"/>
  <cols>
    <col min="1" max="1" width="0.375" style="136" customWidth="1"/>
    <col min="2" max="2" width="5.25" style="136" customWidth="1"/>
    <col min="3" max="3" width="2.5" style="136" customWidth="1"/>
    <col min="4" max="4" width="5" style="136" customWidth="1"/>
    <col min="5" max="5" width="4" style="136" customWidth="1"/>
    <col min="6" max="6" width="5" style="136" customWidth="1"/>
    <col min="7" max="7" width="5.25" style="136" customWidth="1"/>
    <col min="8" max="8" width="6.75" style="136" customWidth="1"/>
    <col min="9" max="9" width="4.875" style="136" customWidth="1"/>
    <col min="10" max="11" width="5.5" style="136" customWidth="1"/>
    <col min="12" max="12" width="7.5" style="136" customWidth="1"/>
    <col min="13" max="13" width="5.5" style="136" customWidth="1"/>
    <col min="14" max="15" width="5.875" style="136" customWidth="1"/>
    <col min="16" max="16" width="8.125" style="136" customWidth="1"/>
    <col min="17" max="17" width="5.5" style="136" customWidth="1"/>
    <col min="18" max="19" width="5.875" style="136" customWidth="1"/>
    <col min="20" max="20" width="8.125" style="136" customWidth="1"/>
    <col min="21" max="21" width="5.75" style="136" customWidth="1"/>
    <col min="22" max="23" width="5.875" style="136" customWidth="1"/>
    <col min="24" max="24" width="7" style="136" customWidth="1"/>
    <col min="25" max="25" width="7.5" style="136"/>
    <col min="26" max="31" width="17.875" style="136" customWidth="1"/>
    <col min="32" max="36" width="9" style="136" customWidth="1"/>
    <col min="37" max="16384" width="7.5" style="136"/>
  </cols>
  <sheetData>
    <row r="1" spans="1:36" ht="3" customHeight="1" x14ac:dyDescent="0.15"/>
    <row r="2" spans="1:36" ht="3" customHeight="1" x14ac:dyDescent="0.15">
      <c r="Y2" s="135"/>
    </row>
    <row r="3" spans="1:36" x14ac:dyDescent="0.15">
      <c r="B3" s="136" t="s">
        <v>240</v>
      </c>
      <c r="Y3" s="135"/>
    </row>
    <row r="4" spans="1:36" ht="12" customHeight="1" x14ac:dyDescent="0.15">
      <c r="X4" s="138" t="s">
        <v>89</v>
      </c>
      <c r="Y4" s="135"/>
    </row>
    <row r="5" spans="1:36" ht="6" customHeight="1" x14ac:dyDescent="0.1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Y5" s="135"/>
    </row>
    <row r="6" spans="1:36" ht="11.25" customHeight="1" x14ac:dyDescent="0.15">
      <c r="B6" s="157"/>
      <c r="C6" s="172" t="s">
        <v>90</v>
      </c>
      <c r="D6" s="245"/>
      <c r="E6" s="159" t="s">
        <v>475</v>
      </c>
      <c r="I6" s="159" t="s">
        <v>476</v>
      </c>
      <c r="M6" s="159" t="s">
        <v>477</v>
      </c>
      <c r="N6" s="158"/>
      <c r="O6" s="158"/>
      <c r="P6" s="158"/>
      <c r="Q6" s="140" t="s">
        <v>478</v>
      </c>
      <c r="R6" s="158"/>
      <c r="S6" s="158"/>
      <c r="T6" s="158"/>
      <c r="U6" s="140" t="s">
        <v>479</v>
      </c>
      <c r="V6" s="158"/>
      <c r="W6" s="158"/>
      <c r="X6" s="156"/>
      <c r="Y6" s="135"/>
      <c r="Z6" s="183"/>
      <c r="AA6" s="313"/>
      <c r="AB6" s="313"/>
      <c r="AC6" s="313"/>
      <c r="AD6" s="313"/>
      <c r="AE6" s="313"/>
      <c r="AF6" s="313"/>
      <c r="AG6" s="313"/>
      <c r="AH6" s="313"/>
      <c r="AI6" s="313"/>
      <c r="AJ6" s="313"/>
    </row>
    <row r="7" spans="1:36" ht="11.25" customHeight="1" x14ac:dyDescent="0.15">
      <c r="B7" s="159"/>
      <c r="C7" s="150"/>
      <c r="D7" s="166"/>
      <c r="E7" s="159"/>
      <c r="F7" s="135"/>
      <c r="G7" s="135"/>
      <c r="H7" s="135"/>
      <c r="I7" s="340"/>
      <c r="J7" s="341"/>
      <c r="K7" s="341"/>
      <c r="L7" s="341"/>
      <c r="M7" s="340"/>
      <c r="N7" s="341"/>
      <c r="O7" s="341"/>
      <c r="P7" s="341"/>
      <c r="Q7" s="340"/>
      <c r="R7" s="341"/>
      <c r="S7" s="341"/>
      <c r="T7" s="341"/>
      <c r="U7" s="340"/>
      <c r="V7" s="341"/>
      <c r="W7" s="341"/>
      <c r="X7" s="166"/>
      <c r="Y7" s="135"/>
      <c r="Z7" s="135"/>
      <c r="AA7" s="183"/>
      <c r="AB7" s="183"/>
      <c r="AC7" s="183"/>
      <c r="AD7" s="183"/>
      <c r="AE7" s="183"/>
      <c r="AF7" s="183"/>
      <c r="AG7" s="183"/>
      <c r="AH7" s="183"/>
      <c r="AI7" s="183"/>
      <c r="AJ7" s="183"/>
    </row>
    <row r="8" spans="1:36" ht="11.25" customHeight="1" x14ac:dyDescent="0.15">
      <c r="B8" s="159" t="s">
        <v>96</v>
      </c>
      <c r="C8" s="135"/>
      <c r="E8" s="172" t="s">
        <v>97</v>
      </c>
      <c r="F8" s="149" t="s">
        <v>98</v>
      </c>
      <c r="G8" s="155" t="s">
        <v>99</v>
      </c>
      <c r="H8" s="149" t="s">
        <v>100</v>
      </c>
      <c r="I8" s="172" t="s">
        <v>97</v>
      </c>
      <c r="J8" s="149" t="s">
        <v>98</v>
      </c>
      <c r="K8" s="155" t="s">
        <v>99</v>
      </c>
      <c r="L8" s="149" t="s">
        <v>100</v>
      </c>
      <c r="M8" s="172" t="s">
        <v>97</v>
      </c>
      <c r="N8" s="149" t="s">
        <v>98</v>
      </c>
      <c r="O8" s="155" t="s">
        <v>99</v>
      </c>
      <c r="P8" s="149" t="s">
        <v>100</v>
      </c>
      <c r="Q8" s="172" t="s">
        <v>97</v>
      </c>
      <c r="R8" s="149" t="s">
        <v>98</v>
      </c>
      <c r="S8" s="155" t="s">
        <v>99</v>
      </c>
      <c r="T8" s="149" t="s">
        <v>100</v>
      </c>
      <c r="U8" s="172" t="s">
        <v>97</v>
      </c>
      <c r="V8" s="149" t="s">
        <v>98</v>
      </c>
      <c r="W8" s="155" t="s">
        <v>99</v>
      </c>
      <c r="X8" s="149" t="s">
        <v>100</v>
      </c>
      <c r="Y8" s="135"/>
      <c r="Z8" s="135"/>
      <c r="AA8" s="183"/>
      <c r="AB8" s="183"/>
      <c r="AC8" s="183"/>
      <c r="AD8" s="183"/>
      <c r="AE8" s="183"/>
      <c r="AF8" s="183"/>
      <c r="AG8" s="183"/>
      <c r="AH8" s="183"/>
      <c r="AI8" s="183"/>
      <c r="AJ8" s="183"/>
    </row>
    <row r="9" spans="1:36" ht="11.25" customHeight="1" x14ac:dyDescent="0.15">
      <c r="B9" s="150"/>
      <c r="C9" s="151"/>
      <c r="D9" s="151"/>
      <c r="E9" s="152"/>
      <c r="F9" s="153"/>
      <c r="G9" s="154" t="s">
        <v>101</v>
      </c>
      <c r="H9" s="153"/>
      <c r="I9" s="152"/>
      <c r="J9" s="153"/>
      <c r="K9" s="154" t="s">
        <v>101</v>
      </c>
      <c r="L9" s="153"/>
      <c r="M9" s="152"/>
      <c r="N9" s="153"/>
      <c r="O9" s="154" t="s">
        <v>101</v>
      </c>
      <c r="P9" s="153"/>
      <c r="Q9" s="152"/>
      <c r="R9" s="153"/>
      <c r="S9" s="154" t="s">
        <v>101</v>
      </c>
      <c r="T9" s="153"/>
      <c r="U9" s="152"/>
      <c r="V9" s="153"/>
      <c r="W9" s="154" t="s">
        <v>101</v>
      </c>
      <c r="X9" s="153"/>
      <c r="Y9" s="135"/>
      <c r="Z9" s="135"/>
      <c r="AA9" s="183"/>
      <c r="AB9" s="183"/>
      <c r="AC9" s="183"/>
      <c r="AD9" s="183"/>
      <c r="AE9" s="183"/>
      <c r="AF9" s="183"/>
      <c r="AG9" s="183"/>
      <c r="AH9" s="183"/>
      <c r="AI9" s="183"/>
      <c r="AJ9" s="183"/>
    </row>
    <row r="10" spans="1:36" ht="11.25" customHeight="1" x14ac:dyDescent="0.15">
      <c r="B10" s="140" t="s">
        <v>0</v>
      </c>
      <c r="C10" s="720">
        <v>23</v>
      </c>
      <c r="D10" s="158" t="s">
        <v>1</v>
      </c>
      <c r="E10" s="149" t="s">
        <v>480</v>
      </c>
      <c r="F10" s="149" t="s">
        <v>480</v>
      </c>
      <c r="G10" s="149" t="s">
        <v>480</v>
      </c>
      <c r="H10" s="149" t="s">
        <v>480</v>
      </c>
      <c r="I10" s="149" t="s">
        <v>480</v>
      </c>
      <c r="J10" s="149" t="s">
        <v>480</v>
      </c>
      <c r="K10" s="149" t="s">
        <v>480</v>
      </c>
      <c r="L10" s="149" t="s">
        <v>480</v>
      </c>
      <c r="M10" s="149" t="s">
        <v>480</v>
      </c>
      <c r="N10" s="149" t="s">
        <v>480</v>
      </c>
      <c r="O10" s="149" t="s">
        <v>480</v>
      </c>
      <c r="P10" s="149" t="s">
        <v>480</v>
      </c>
      <c r="Q10" s="149" t="s">
        <v>480</v>
      </c>
      <c r="R10" s="149" t="s">
        <v>480</v>
      </c>
      <c r="S10" s="149" t="s">
        <v>480</v>
      </c>
      <c r="T10" s="149" t="s">
        <v>480</v>
      </c>
      <c r="U10" s="149" t="s">
        <v>480</v>
      </c>
      <c r="V10" s="149" t="s">
        <v>480</v>
      </c>
      <c r="W10" s="149" t="s">
        <v>480</v>
      </c>
      <c r="X10" s="149" t="s">
        <v>480</v>
      </c>
      <c r="Y10" s="135"/>
      <c r="Z10" s="135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</row>
    <row r="11" spans="1:36" ht="11.25" customHeight="1" x14ac:dyDescent="0.15">
      <c r="B11" s="159"/>
      <c r="C11" s="719">
        <v>24</v>
      </c>
      <c r="D11" s="160"/>
      <c r="E11" s="721" t="s">
        <v>480</v>
      </c>
      <c r="F11" s="721" t="s">
        <v>480</v>
      </c>
      <c r="G11" s="721" t="s">
        <v>480</v>
      </c>
      <c r="H11" s="721" t="s">
        <v>480</v>
      </c>
      <c r="I11" s="721" t="s">
        <v>480</v>
      </c>
      <c r="J11" s="721" t="s">
        <v>480</v>
      </c>
      <c r="K11" s="721" t="s">
        <v>480</v>
      </c>
      <c r="L11" s="721" t="s">
        <v>480</v>
      </c>
      <c r="M11" s="721" t="s">
        <v>480</v>
      </c>
      <c r="N11" s="721" t="s">
        <v>480</v>
      </c>
      <c r="O11" s="721" t="s">
        <v>480</v>
      </c>
      <c r="P11" s="721" t="s">
        <v>480</v>
      </c>
      <c r="Q11" s="721" t="s">
        <v>480</v>
      </c>
      <c r="R11" s="721" t="s">
        <v>480</v>
      </c>
      <c r="S11" s="721" t="s">
        <v>480</v>
      </c>
      <c r="T11" s="721" t="s">
        <v>480</v>
      </c>
      <c r="U11" s="721" t="s">
        <v>480</v>
      </c>
      <c r="V11" s="721" t="s">
        <v>480</v>
      </c>
      <c r="W11" s="721" t="s">
        <v>480</v>
      </c>
      <c r="X11" s="721" t="s">
        <v>480</v>
      </c>
      <c r="Y11" s="135"/>
      <c r="Z11" s="135"/>
      <c r="AA11" s="135"/>
      <c r="AB11" s="135"/>
      <c r="AC11" s="135"/>
      <c r="AD11" s="135"/>
      <c r="AE11" s="135"/>
    </row>
    <row r="12" spans="1:36" ht="11.25" customHeight="1" x14ac:dyDescent="0.15">
      <c r="B12" s="150"/>
      <c r="C12" s="722">
        <v>25</v>
      </c>
      <c r="D12" s="166"/>
      <c r="E12" s="723">
        <v>578</v>
      </c>
      <c r="F12" s="723">
        <v>683</v>
      </c>
      <c r="G12" s="723">
        <v>634</v>
      </c>
      <c r="H12" s="724">
        <v>1252797.7999999998</v>
      </c>
      <c r="I12" s="723">
        <v>630</v>
      </c>
      <c r="J12" s="723">
        <v>872</v>
      </c>
      <c r="K12" s="723">
        <v>747</v>
      </c>
      <c r="L12" s="723">
        <v>430859</v>
      </c>
      <c r="M12" s="723">
        <v>683</v>
      </c>
      <c r="N12" s="723">
        <v>924</v>
      </c>
      <c r="O12" s="723">
        <v>800</v>
      </c>
      <c r="P12" s="723">
        <v>77710.5</v>
      </c>
      <c r="Q12" s="723">
        <v>604</v>
      </c>
      <c r="R12" s="723">
        <v>675</v>
      </c>
      <c r="S12" s="723">
        <v>630</v>
      </c>
      <c r="T12" s="723">
        <v>120717.40000000001</v>
      </c>
      <c r="U12" s="723">
        <v>620</v>
      </c>
      <c r="V12" s="723">
        <v>718</v>
      </c>
      <c r="W12" s="723">
        <v>680</v>
      </c>
      <c r="X12" s="725">
        <v>9633.6999999999989</v>
      </c>
      <c r="Y12" s="135"/>
      <c r="Z12" s="135"/>
      <c r="AA12" s="183"/>
      <c r="AB12" s="183"/>
      <c r="AC12" s="183"/>
      <c r="AD12" s="183"/>
      <c r="AE12" s="135"/>
    </row>
    <row r="13" spans="1:36" ht="11.25" customHeight="1" x14ac:dyDescent="0.15">
      <c r="A13" s="135"/>
      <c r="B13" s="159"/>
      <c r="C13" s="719">
        <v>9</v>
      </c>
      <c r="D13" s="160"/>
      <c r="E13" s="249">
        <v>614.25</v>
      </c>
      <c r="F13" s="249">
        <v>672</v>
      </c>
      <c r="G13" s="249">
        <v>644.53327579869313</v>
      </c>
      <c r="H13" s="249">
        <v>135609.90000000002</v>
      </c>
      <c r="I13" s="249">
        <v>696.15</v>
      </c>
      <c r="J13" s="249">
        <v>798.31499999999994</v>
      </c>
      <c r="K13" s="249">
        <v>734.02822068421779</v>
      </c>
      <c r="L13" s="249">
        <v>51945.100000000006</v>
      </c>
      <c r="M13" s="249">
        <v>777</v>
      </c>
      <c r="N13" s="249">
        <v>903</v>
      </c>
      <c r="O13" s="249">
        <v>836.02528439640048</v>
      </c>
      <c r="P13" s="249">
        <v>7062</v>
      </c>
      <c r="Q13" s="228">
        <v>0</v>
      </c>
      <c r="R13" s="228">
        <v>0</v>
      </c>
      <c r="S13" s="228">
        <v>0</v>
      </c>
      <c r="T13" s="249">
        <v>10604.8</v>
      </c>
      <c r="U13" s="228">
        <v>0</v>
      </c>
      <c r="V13" s="228">
        <v>0</v>
      </c>
      <c r="W13" s="228">
        <v>0</v>
      </c>
      <c r="X13" s="250">
        <v>499.7</v>
      </c>
      <c r="Y13" s="135"/>
      <c r="Z13" s="135"/>
    </row>
    <row r="14" spans="1:36" ht="11.25" customHeight="1" x14ac:dyDescent="0.15">
      <c r="A14" s="135"/>
      <c r="B14" s="159"/>
      <c r="C14" s="719">
        <v>10</v>
      </c>
      <c r="D14" s="160"/>
      <c r="E14" s="249">
        <v>588</v>
      </c>
      <c r="F14" s="249">
        <v>672</v>
      </c>
      <c r="G14" s="249">
        <v>632.12059727143833</v>
      </c>
      <c r="H14" s="249">
        <v>143378.70000000001</v>
      </c>
      <c r="I14" s="249">
        <v>736.47</v>
      </c>
      <c r="J14" s="249">
        <v>829.5</v>
      </c>
      <c r="K14" s="249">
        <v>787.03629644582486</v>
      </c>
      <c r="L14" s="249">
        <v>32050</v>
      </c>
      <c r="M14" s="249">
        <v>787.5</v>
      </c>
      <c r="N14" s="249">
        <v>924</v>
      </c>
      <c r="O14" s="249">
        <v>858.51609727407538</v>
      </c>
      <c r="P14" s="249">
        <v>5314.6</v>
      </c>
      <c r="Q14" s="228">
        <v>0</v>
      </c>
      <c r="R14" s="228">
        <v>0</v>
      </c>
      <c r="S14" s="228">
        <v>0</v>
      </c>
      <c r="T14" s="249">
        <v>13262.9</v>
      </c>
      <c r="U14" s="228">
        <v>0</v>
      </c>
      <c r="V14" s="228">
        <v>0</v>
      </c>
      <c r="W14" s="228">
        <v>0</v>
      </c>
      <c r="X14" s="250">
        <v>451.20000000000005</v>
      </c>
      <c r="Y14" s="135"/>
      <c r="Z14" s="135"/>
    </row>
    <row r="15" spans="1:36" ht="11.25" customHeight="1" x14ac:dyDescent="0.15">
      <c r="A15" s="135"/>
      <c r="B15" s="159"/>
      <c r="C15" s="719">
        <v>11</v>
      </c>
      <c r="D15" s="160"/>
      <c r="E15" s="249">
        <v>577.5</v>
      </c>
      <c r="F15" s="249">
        <v>661.5</v>
      </c>
      <c r="G15" s="249">
        <v>630.04559007079365</v>
      </c>
      <c r="H15" s="249">
        <v>128945.60000000001</v>
      </c>
      <c r="I15" s="249">
        <v>735</v>
      </c>
      <c r="J15" s="250">
        <v>829.71</v>
      </c>
      <c r="K15" s="249">
        <v>791.81197126033157</v>
      </c>
      <c r="L15" s="249">
        <v>18170.8</v>
      </c>
      <c r="M15" s="249">
        <v>787.5</v>
      </c>
      <c r="N15" s="249">
        <v>913.5</v>
      </c>
      <c r="O15" s="249">
        <v>849.27455443252848</v>
      </c>
      <c r="P15" s="249">
        <v>6375.7</v>
      </c>
      <c r="Q15" s="228">
        <v>624.75</v>
      </c>
      <c r="R15" s="228">
        <v>624.75</v>
      </c>
      <c r="S15" s="228">
        <v>624.77511961722496</v>
      </c>
      <c r="T15" s="249">
        <v>9994</v>
      </c>
      <c r="U15" s="228">
        <v>0</v>
      </c>
      <c r="V15" s="228">
        <v>0</v>
      </c>
      <c r="W15" s="228">
        <v>0</v>
      </c>
      <c r="X15" s="250">
        <v>533.1</v>
      </c>
      <c r="Y15" s="135"/>
      <c r="Z15" s="135"/>
    </row>
    <row r="16" spans="1:36" ht="11.25" customHeight="1" x14ac:dyDescent="0.15">
      <c r="A16" s="135"/>
      <c r="B16" s="159"/>
      <c r="C16" s="719">
        <v>12</v>
      </c>
      <c r="D16" s="160"/>
      <c r="E16" s="249">
        <v>588</v>
      </c>
      <c r="F16" s="249">
        <v>661.5</v>
      </c>
      <c r="G16" s="250">
        <v>629.59365774458524</v>
      </c>
      <c r="H16" s="249">
        <v>132846.39999999999</v>
      </c>
      <c r="I16" s="249">
        <v>771.75</v>
      </c>
      <c r="J16" s="249">
        <v>871.5</v>
      </c>
      <c r="K16" s="249">
        <v>832.31782990524573</v>
      </c>
      <c r="L16" s="249">
        <v>13626.2</v>
      </c>
      <c r="M16" s="249">
        <v>787.5</v>
      </c>
      <c r="N16" s="249">
        <v>903</v>
      </c>
      <c r="O16" s="249">
        <v>838.75136362544185</v>
      </c>
      <c r="P16" s="249">
        <v>5979.4</v>
      </c>
      <c r="Q16" s="228">
        <v>609</v>
      </c>
      <c r="R16" s="228">
        <v>630</v>
      </c>
      <c r="S16" s="228">
        <v>612.30627528621847</v>
      </c>
      <c r="T16" s="249">
        <v>12783.6</v>
      </c>
      <c r="U16" s="228">
        <v>681.66000000000008</v>
      </c>
      <c r="V16" s="228">
        <v>682.5</v>
      </c>
      <c r="W16" s="228">
        <v>682.17234042553184</v>
      </c>
      <c r="X16" s="250">
        <v>255.60000000000002</v>
      </c>
      <c r="Y16" s="135"/>
      <c r="Z16" s="135"/>
    </row>
    <row r="17" spans="1:30" ht="11.25" customHeight="1" x14ac:dyDescent="0.15">
      <c r="A17" s="135"/>
      <c r="B17" s="159" t="s">
        <v>467</v>
      </c>
      <c r="C17" s="719">
        <v>1</v>
      </c>
      <c r="D17" s="160" t="s">
        <v>82</v>
      </c>
      <c r="E17" s="249">
        <v>593.25</v>
      </c>
      <c r="F17" s="249">
        <v>672</v>
      </c>
      <c r="G17" s="249">
        <v>630.98016922263423</v>
      </c>
      <c r="H17" s="249">
        <v>124352.4</v>
      </c>
      <c r="I17" s="249">
        <v>829.5</v>
      </c>
      <c r="J17" s="249">
        <v>945</v>
      </c>
      <c r="K17" s="249">
        <v>886.82600927950614</v>
      </c>
      <c r="L17" s="249">
        <v>16359.300000000001</v>
      </c>
      <c r="M17" s="249">
        <v>787.5</v>
      </c>
      <c r="N17" s="249">
        <v>903</v>
      </c>
      <c r="O17" s="249">
        <v>868.60392457794342</v>
      </c>
      <c r="P17" s="249">
        <v>4230.9000000000005</v>
      </c>
      <c r="Q17" s="228">
        <v>624.75</v>
      </c>
      <c r="R17" s="228">
        <v>635.25</v>
      </c>
      <c r="S17" s="228">
        <v>629.92183622828782</v>
      </c>
      <c r="T17" s="249">
        <v>9651.4</v>
      </c>
      <c r="U17" s="228">
        <v>0</v>
      </c>
      <c r="V17" s="253">
        <v>0</v>
      </c>
      <c r="W17" s="228">
        <v>0</v>
      </c>
      <c r="X17" s="250">
        <v>360.9</v>
      </c>
      <c r="Y17" s="135"/>
      <c r="Z17" s="135"/>
    </row>
    <row r="18" spans="1:30" ht="11.25" customHeight="1" x14ac:dyDescent="0.15">
      <c r="A18" s="135"/>
      <c r="B18" s="159"/>
      <c r="C18" s="719">
        <v>2</v>
      </c>
      <c r="D18" s="160"/>
      <c r="E18" s="249">
        <v>598.5</v>
      </c>
      <c r="F18" s="249">
        <v>672</v>
      </c>
      <c r="G18" s="249">
        <v>636.98345221640022</v>
      </c>
      <c r="H18" s="249">
        <v>117819</v>
      </c>
      <c r="I18" s="249">
        <v>808.5</v>
      </c>
      <c r="J18" s="249">
        <v>892.5</v>
      </c>
      <c r="K18" s="249">
        <v>848.5496234794366</v>
      </c>
      <c r="L18" s="249">
        <v>23701.3</v>
      </c>
      <c r="M18" s="249">
        <v>829.5</v>
      </c>
      <c r="N18" s="249">
        <v>913.5</v>
      </c>
      <c r="O18" s="249">
        <v>875.72037741369218</v>
      </c>
      <c r="P18" s="249">
        <v>3807.5</v>
      </c>
      <c r="Q18" s="228">
        <v>614.25</v>
      </c>
      <c r="R18" s="228">
        <v>635.25</v>
      </c>
      <c r="S18" s="228">
        <v>626.13227848101269</v>
      </c>
      <c r="T18" s="249">
        <v>8650</v>
      </c>
      <c r="U18" s="228">
        <v>0</v>
      </c>
      <c r="V18" s="228">
        <v>0</v>
      </c>
      <c r="W18" s="228">
        <v>0</v>
      </c>
      <c r="X18" s="250">
        <v>902.40000000000009</v>
      </c>
      <c r="Y18" s="135"/>
      <c r="Z18" s="135"/>
    </row>
    <row r="19" spans="1:30" ht="11.25" customHeight="1" x14ac:dyDescent="0.15">
      <c r="A19" s="135"/>
      <c r="B19" s="159"/>
      <c r="C19" s="719">
        <v>3</v>
      </c>
      <c r="D19" s="160"/>
      <c r="E19" s="249">
        <v>609</v>
      </c>
      <c r="F19" s="249">
        <v>682.5</v>
      </c>
      <c r="G19" s="249">
        <v>643.67069202769039</v>
      </c>
      <c r="H19" s="249">
        <v>139142.20000000001</v>
      </c>
      <c r="I19" s="249">
        <v>807.87</v>
      </c>
      <c r="J19" s="249">
        <v>882</v>
      </c>
      <c r="K19" s="249">
        <v>847.35028747790977</v>
      </c>
      <c r="L19" s="249">
        <v>23654.400000000001</v>
      </c>
      <c r="M19" s="249">
        <v>819</v>
      </c>
      <c r="N19" s="249">
        <v>903</v>
      </c>
      <c r="O19" s="249">
        <v>866.66438574156575</v>
      </c>
      <c r="P19" s="249">
        <v>5960.8</v>
      </c>
      <c r="Q19" s="228">
        <v>609</v>
      </c>
      <c r="R19" s="228">
        <v>635.25</v>
      </c>
      <c r="S19" s="228">
        <v>617.83808641095118</v>
      </c>
      <c r="T19" s="249">
        <v>13537.3</v>
      </c>
      <c r="U19" s="228">
        <v>0</v>
      </c>
      <c r="V19" s="228">
        <v>0</v>
      </c>
      <c r="W19" s="228">
        <v>0</v>
      </c>
      <c r="X19" s="250">
        <v>935.5</v>
      </c>
      <c r="Y19" s="135"/>
      <c r="Z19" s="135"/>
    </row>
    <row r="20" spans="1:30" ht="11.25" customHeight="1" x14ac:dyDescent="0.15">
      <c r="A20" s="135"/>
      <c r="B20" s="159"/>
      <c r="C20" s="719">
        <v>4</v>
      </c>
      <c r="D20" s="160"/>
      <c r="E20" s="249">
        <v>648</v>
      </c>
      <c r="F20" s="249">
        <v>764.96399999999994</v>
      </c>
      <c r="G20" s="249">
        <v>696.432457083293</v>
      </c>
      <c r="H20" s="249">
        <v>169775.7</v>
      </c>
      <c r="I20" s="249">
        <v>842.4</v>
      </c>
      <c r="J20" s="249">
        <v>1020.06</v>
      </c>
      <c r="K20" s="249">
        <v>902.96703254869635</v>
      </c>
      <c r="L20" s="249">
        <v>33823</v>
      </c>
      <c r="M20" s="249">
        <v>864</v>
      </c>
      <c r="N20" s="249">
        <v>1058.184</v>
      </c>
      <c r="O20" s="249">
        <v>955.5879264154313</v>
      </c>
      <c r="P20" s="249">
        <v>6741.2000000000007</v>
      </c>
      <c r="Q20" s="228">
        <v>648</v>
      </c>
      <c r="R20" s="228">
        <v>681.48</v>
      </c>
      <c r="S20" s="228">
        <v>673.15612903225815</v>
      </c>
      <c r="T20" s="249">
        <v>16896.400000000001</v>
      </c>
      <c r="U20" s="228">
        <v>788.4</v>
      </c>
      <c r="V20" s="228">
        <v>810</v>
      </c>
      <c r="W20" s="228">
        <v>797.57360406091379</v>
      </c>
      <c r="X20" s="250">
        <v>414.9</v>
      </c>
      <c r="Y20" s="135"/>
      <c r="Z20" s="135"/>
    </row>
    <row r="21" spans="1:30" ht="11.25" customHeight="1" x14ac:dyDescent="0.15">
      <c r="A21" s="135"/>
      <c r="B21" s="150"/>
      <c r="C21" s="722">
        <v>5</v>
      </c>
      <c r="D21" s="166"/>
      <c r="E21" s="153">
        <v>680.4</v>
      </c>
      <c r="F21" s="153">
        <v>842.4</v>
      </c>
      <c r="G21" s="153">
        <v>746.55228670904728</v>
      </c>
      <c r="H21" s="153">
        <v>104708.6</v>
      </c>
      <c r="I21" s="153">
        <v>864</v>
      </c>
      <c r="J21" s="153">
        <v>1101.5999999999999</v>
      </c>
      <c r="K21" s="153">
        <v>978.83313824738968</v>
      </c>
      <c r="L21" s="153">
        <v>51363.6</v>
      </c>
      <c r="M21" s="153">
        <v>896.4</v>
      </c>
      <c r="N21" s="153">
        <v>1134</v>
      </c>
      <c r="O21" s="153">
        <v>1028.8643264189654</v>
      </c>
      <c r="P21" s="153">
        <v>4394.5</v>
      </c>
      <c r="Q21" s="256">
        <v>680.4</v>
      </c>
      <c r="R21" s="256">
        <v>772.63199999999995</v>
      </c>
      <c r="S21" s="256">
        <v>712.86906474820148</v>
      </c>
      <c r="T21" s="153">
        <v>14973.4</v>
      </c>
      <c r="U21" s="256">
        <v>0</v>
      </c>
      <c r="V21" s="256">
        <v>0</v>
      </c>
      <c r="W21" s="256">
        <v>0</v>
      </c>
      <c r="X21" s="171">
        <v>61.5</v>
      </c>
      <c r="Y21" s="135"/>
      <c r="Z21" s="135"/>
    </row>
    <row r="22" spans="1:30" ht="11.25" customHeight="1" x14ac:dyDescent="0.15">
      <c r="B22" s="159" t="s">
        <v>246</v>
      </c>
      <c r="C22" s="726"/>
      <c r="E22" s="159"/>
      <c r="F22" s="161"/>
      <c r="G22" s="135"/>
      <c r="H22" s="161"/>
      <c r="I22" s="159"/>
      <c r="J22" s="161"/>
      <c r="K22" s="135"/>
      <c r="L22" s="161"/>
      <c r="M22" s="159"/>
      <c r="N22" s="161"/>
      <c r="O22" s="135"/>
      <c r="P22" s="161"/>
      <c r="Q22" s="159"/>
      <c r="R22" s="161"/>
      <c r="S22" s="135"/>
      <c r="T22" s="161"/>
      <c r="U22" s="159"/>
      <c r="V22" s="161"/>
      <c r="W22" s="135"/>
      <c r="X22" s="161"/>
      <c r="Y22" s="135"/>
      <c r="Z22" s="135"/>
    </row>
    <row r="23" spans="1:30" ht="11.25" customHeight="1" x14ac:dyDescent="0.15">
      <c r="B23" s="727">
        <v>41760</v>
      </c>
      <c r="C23" s="713"/>
      <c r="D23" s="728">
        <v>41774</v>
      </c>
      <c r="E23" s="228">
        <v>691.2</v>
      </c>
      <c r="F23" s="228">
        <v>842.4</v>
      </c>
      <c r="G23" s="228">
        <v>742.82842925910211</v>
      </c>
      <c r="H23" s="228">
        <v>64759</v>
      </c>
      <c r="I23" s="228">
        <v>918</v>
      </c>
      <c r="J23" s="228">
        <v>1101.5999999999999</v>
      </c>
      <c r="K23" s="228">
        <v>999.88146240988658</v>
      </c>
      <c r="L23" s="228">
        <v>32924.699999999997</v>
      </c>
      <c r="M23" s="228">
        <v>896.4</v>
      </c>
      <c r="N23" s="228">
        <v>1134</v>
      </c>
      <c r="O23" s="228">
        <v>1012.429226006192</v>
      </c>
      <c r="P23" s="228">
        <v>1373.5</v>
      </c>
      <c r="Q23" s="228">
        <v>680.4</v>
      </c>
      <c r="R23" s="228">
        <v>752.86800000000005</v>
      </c>
      <c r="S23" s="228">
        <v>699.39137358991388</v>
      </c>
      <c r="T23" s="228">
        <v>6652</v>
      </c>
      <c r="U23" s="228">
        <v>0</v>
      </c>
      <c r="V23" s="228">
        <v>0</v>
      </c>
      <c r="W23" s="228">
        <v>0</v>
      </c>
      <c r="X23" s="228">
        <v>61.5</v>
      </c>
      <c r="Y23" s="135"/>
      <c r="Z23" s="135"/>
      <c r="AA23" s="135"/>
      <c r="AB23" s="135"/>
      <c r="AC23" s="135"/>
      <c r="AD23" s="135"/>
    </row>
    <row r="24" spans="1:30" ht="11.25" customHeight="1" x14ac:dyDescent="0.15">
      <c r="B24" s="727">
        <v>41775</v>
      </c>
      <c r="C24" s="713"/>
      <c r="D24" s="728">
        <v>41789</v>
      </c>
      <c r="E24" s="148">
        <v>680.4</v>
      </c>
      <c r="F24" s="148">
        <v>842.4</v>
      </c>
      <c r="G24" s="148">
        <v>785.40070298769729</v>
      </c>
      <c r="H24" s="148">
        <v>39949.599999999999</v>
      </c>
      <c r="I24" s="148">
        <v>864</v>
      </c>
      <c r="J24" s="148">
        <v>1101.5999999999999</v>
      </c>
      <c r="K24" s="148">
        <v>975.01367968603972</v>
      </c>
      <c r="L24" s="148">
        <v>18438.900000000001</v>
      </c>
      <c r="M24" s="148">
        <v>928.8</v>
      </c>
      <c r="N24" s="148">
        <v>1101.5999999999999</v>
      </c>
      <c r="O24" s="148">
        <v>1049.1310766098243</v>
      </c>
      <c r="P24" s="148">
        <v>3021</v>
      </c>
      <c r="Q24" s="228">
        <v>702</v>
      </c>
      <c r="R24" s="228">
        <v>772.63199999999995</v>
      </c>
      <c r="S24" s="228">
        <v>721.91219946571687</v>
      </c>
      <c r="T24" s="148">
        <v>8321.4</v>
      </c>
      <c r="U24" s="228">
        <v>0</v>
      </c>
      <c r="V24" s="228">
        <v>0</v>
      </c>
      <c r="W24" s="228">
        <v>0</v>
      </c>
      <c r="X24" s="249">
        <v>0</v>
      </c>
      <c r="Y24" s="135"/>
      <c r="Z24" s="135"/>
      <c r="AA24" s="135"/>
      <c r="AB24" s="135"/>
      <c r="AC24" s="135"/>
      <c r="AD24" s="135"/>
    </row>
    <row r="25" spans="1:30" ht="11.25" customHeight="1" x14ac:dyDescent="0.15">
      <c r="B25" s="326"/>
      <c r="C25" s="729"/>
      <c r="D25" s="307"/>
      <c r="E25" s="256"/>
      <c r="F25" s="256"/>
      <c r="G25" s="256"/>
      <c r="H25" s="153"/>
      <c r="I25" s="256"/>
      <c r="J25" s="256"/>
      <c r="K25" s="256"/>
      <c r="L25" s="153"/>
      <c r="M25" s="256"/>
      <c r="N25" s="256"/>
      <c r="O25" s="256"/>
      <c r="P25" s="153"/>
      <c r="Q25" s="256"/>
      <c r="R25" s="256"/>
      <c r="S25" s="256"/>
      <c r="T25" s="153"/>
      <c r="U25" s="256"/>
      <c r="V25" s="256"/>
      <c r="W25" s="256"/>
      <c r="X25" s="153"/>
      <c r="Y25" s="135"/>
      <c r="Z25" s="135"/>
      <c r="AA25" s="135"/>
      <c r="AB25" s="135"/>
      <c r="AC25" s="135"/>
      <c r="AD25" s="135"/>
    </row>
    <row r="26" spans="1:30" ht="11.25" customHeight="1" x14ac:dyDescent="0.15">
      <c r="B26" s="159"/>
      <c r="C26" s="730" t="s">
        <v>90</v>
      </c>
      <c r="D26" s="245"/>
      <c r="E26" s="159" t="s">
        <v>481</v>
      </c>
      <c r="I26" s="159" t="s">
        <v>248</v>
      </c>
      <c r="M26" s="159" t="s">
        <v>482</v>
      </c>
      <c r="N26" s="135"/>
      <c r="O26" s="135"/>
      <c r="P26" s="135"/>
      <c r="Q26" s="159" t="s">
        <v>483</v>
      </c>
      <c r="R26" s="135"/>
      <c r="S26" s="135"/>
      <c r="T26" s="135"/>
      <c r="U26" s="159" t="s">
        <v>484</v>
      </c>
      <c r="V26" s="135"/>
      <c r="W26" s="135"/>
      <c r="X26" s="156"/>
      <c r="Y26" s="135"/>
      <c r="Z26" s="313"/>
      <c r="AA26" s="313"/>
      <c r="AB26" s="313"/>
      <c r="AC26" s="313"/>
      <c r="AD26" s="313"/>
    </row>
    <row r="27" spans="1:30" ht="11.25" customHeight="1" x14ac:dyDescent="0.15">
      <c r="B27" s="159"/>
      <c r="C27" s="731"/>
      <c r="D27" s="166"/>
      <c r="E27" s="340"/>
      <c r="F27" s="341"/>
      <c r="G27" s="341"/>
      <c r="H27" s="341"/>
      <c r="I27" s="340"/>
      <c r="J27" s="341"/>
      <c r="K27" s="341"/>
      <c r="L27" s="341"/>
      <c r="M27" s="340"/>
      <c r="N27" s="341"/>
      <c r="O27" s="341"/>
      <c r="P27" s="341"/>
      <c r="Q27" s="340"/>
      <c r="R27" s="341"/>
      <c r="S27" s="341"/>
      <c r="T27" s="341"/>
      <c r="U27" s="340"/>
      <c r="V27" s="341"/>
      <c r="W27" s="341"/>
      <c r="X27" s="166"/>
      <c r="Y27" s="135"/>
      <c r="Z27" s="183"/>
      <c r="AA27" s="183"/>
      <c r="AB27" s="183"/>
      <c r="AC27" s="183"/>
      <c r="AD27" s="183"/>
    </row>
    <row r="28" spans="1:30" ht="11.25" customHeight="1" x14ac:dyDescent="0.15">
      <c r="B28" s="159" t="s">
        <v>96</v>
      </c>
      <c r="C28" s="719"/>
      <c r="E28" s="172" t="s">
        <v>97</v>
      </c>
      <c r="F28" s="149" t="s">
        <v>98</v>
      </c>
      <c r="G28" s="155" t="s">
        <v>99</v>
      </c>
      <c r="H28" s="149" t="s">
        <v>176</v>
      </c>
      <c r="I28" s="172" t="s">
        <v>97</v>
      </c>
      <c r="J28" s="149" t="s">
        <v>98</v>
      </c>
      <c r="K28" s="155" t="s">
        <v>99</v>
      </c>
      <c r="L28" s="149" t="s">
        <v>176</v>
      </c>
      <c r="M28" s="172" t="s">
        <v>97</v>
      </c>
      <c r="N28" s="149" t="s">
        <v>98</v>
      </c>
      <c r="O28" s="155" t="s">
        <v>99</v>
      </c>
      <c r="P28" s="149" t="s">
        <v>100</v>
      </c>
      <c r="Q28" s="172" t="s">
        <v>97</v>
      </c>
      <c r="R28" s="149" t="s">
        <v>98</v>
      </c>
      <c r="S28" s="155" t="s">
        <v>99</v>
      </c>
      <c r="T28" s="149" t="s">
        <v>100</v>
      </c>
      <c r="U28" s="172" t="s">
        <v>97</v>
      </c>
      <c r="V28" s="149" t="s">
        <v>98</v>
      </c>
      <c r="W28" s="155" t="s">
        <v>99</v>
      </c>
      <c r="X28" s="149" t="s">
        <v>100</v>
      </c>
      <c r="Y28" s="135"/>
      <c r="Z28" s="183"/>
      <c r="AA28" s="183"/>
      <c r="AB28" s="183"/>
      <c r="AC28" s="183"/>
      <c r="AD28" s="183"/>
    </row>
    <row r="29" spans="1:30" ht="11.25" customHeight="1" x14ac:dyDescent="0.15">
      <c r="B29" s="150"/>
      <c r="C29" s="722"/>
      <c r="D29" s="151"/>
      <c r="E29" s="152"/>
      <c r="F29" s="153"/>
      <c r="G29" s="154" t="s">
        <v>101</v>
      </c>
      <c r="H29" s="153"/>
      <c r="I29" s="152"/>
      <c r="J29" s="153"/>
      <c r="K29" s="154" t="s">
        <v>101</v>
      </c>
      <c r="L29" s="153"/>
      <c r="M29" s="152"/>
      <c r="N29" s="153"/>
      <c r="O29" s="154" t="s">
        <v>101</v>
      </c>
      <c r="P29" s="153"/>
      <c r="Q29" s="152"/>
      <c r="R29" s="153"/>
      <c r="S29" s="154" t="s">
        <v>101</v>
      </c>
      <c r="T29" s="153"/>
      <c r="U29" s="152"/>
      <c r="V29" s="153"/>
      <c r="W29" s="154" t="s">
        <v>101</v>
      </c>
      <c r="X29" s="153"/>
      <c r="Y29" s="135"/>
      <c r="Z29" s="183"/>
      <c r="AA29" s="183"/>
      <c r="AB29" s="183"/>
      <c r="AC29" s="183"/>
      <c r="AD29" s="183"/>
    </row>
    <row r="30" spans="1:30" ht="11.25" customHeight="1" x14ac:dyDescent="0.15">
      <c r="B30" s="140" t="s">
        <v>0</v>
      </c>
      <c r="C30" s="720">
        <v>23</v>
      </c>
      <c r="D30" s="158" t="s">
        <v>1</v>
      </c>
      <c r="E30" s="149" t="s">
        <v>480</v>
      </c>
      <c r="F30" s="149" t="s">
        <v>480</v>
      </c>
      <c r="G30" s="149" t="s">
        <v>480</v>
      </c>
      <c r="H30" s="149" t="s">
        <v>480</v>
      </c>
      <c r="I30" s="149" t="s">
        <v>480</v>
      </c>
      <c r="J30" s="149" t="s">
        <v>480</v>
      </c>
      <c r="K30" s="149" t="s">
        <v>480</v>
      </c>
      <c r="L30" s="149" t="s">
        <v>480</v>
      </c>
      <c r="M30" s="149" t="s">
        <v>480</v>
      </c>
      <c r="N30" s="149" t="s">
        <v>480</v>
      </c>
      <c r="O30" s="149" t="s">
        <v>480</v>
      </c>
      <c r="P30" s="149" t="s">
        <v>480</v>
      </c>
      <c r="Q30" s="149" t="s">
        <v>480</v>
      </c>
      <c r="R30" s="149" t="s">
        <v>480</v>
      </c>
      <c r="S30" s="149" t="s">
        <v>480</v>
      </c>
      <c r="T30" s="149" t="s">
        <v>480</v>
      </c>
      <c r="U30" s="149" t="s">
        <v>480</v>
      </c>
      <c r="V30" s="149" t="s">
        <v>480</v>
      </c>
      <c r="W30" s="149" t="s">
        <v>480</v>
      </c>
      <c r="X30" s="149" t="s">
        <v>480</v>
      </c>
      <c r="Y30" s="135"/>
      <c r="Z30" s="183"/>
      <c r="AA30" s="183"/>
      <c r="AB30" s="183"/>
      <c r="AC30" s="183"/>
      <c r="AD30" s="183"/>
    </row>
    <row r="31" spans="1:30" ht="11.25" customHeight="1" x14ac:dyDescent="0.15">
      <c r="B31" s="159"/>
      <c r="C31" s="719">
        <v>24</v>
      </c>
      <c r="D31" s="160"/>
      <c r="E31" s="721" t="s">
        <v>480</v>
      </c>
      <c r="F31" s="721" t="s">
        <v>480</v>
      </c>
      <c r="G31" s="721" t="s">
        <v>480</v>
      </c>
      <c r="H31" s="721" t="s">
        <v>480</v>
      </c>
      <c r="I31" s="721" t="s">
        <v>480</v>
      </c>
      <c r="J31" s="721" t="s">
        <v>480</v>
      </c>
      <c r="K31" s="721" t="s">
        <v>480</v>
      </c>
      <c r="L31" s="721" t="s">
        <v>480</v>
      </c>
      <c r="M31" s="721" t="s">
        <v>480</v>
      </c>
      <c r="N31" s="721" t="s">
        <v>480</v>
      </c>
      <c r="O31" s="721" t="s">
        <v>480</v>
      </c>
      <c r="P31" s="721" t="s">
        <v>480</v>
      </c>
      <c r="Q31" s="721" t="s">
        <v>480</v>
      </c>
      <c r="R31" s="721" t="s">
        <v>480</v>
      </c>
      <c r="S31" s="721" t="s">
        <v>480</v>
      </c>
      <c r="T31" s="721" t="s">
        <v>480</v>
      </c>
      <c r="U31" s="721" t="s">
        <v>480</v>
      </c>
      <c r="V31" s="721" t="s">
        <v>480</v>
      </c>
      <c r="W31" s="721" t="s">
        <v>480</v>
      </c>
      <c r="X31" s="721" t="s">
        <v>480</v>
      </c>
      <c r="Y31" s="135"/>
      <c r="Z31" s="135"/>
      <c r="AA31" s="135"/>
      <c r="AB31" s="135"/>
      <c r="AC31" s="135"/>
      <c r="AD31" s="135"/>
    </row>
    <row r="32" spans="1:30" ht="11.25" customHeight="1" x14ac:dyDescent="0.15">
      <c r="B32" s="150"/>
      <c r="C32" s="722">
        <v>25</v>
      </c>
      <c r="D32" s="166"/>
      <c r="E32" s="170">
        <v>609</v>
      </c>
      <c r="F32" s="170">
        <v>683</v>
      </c>
      <c r="G32" s="170">
        <v>645</v>
      </c>
      <c r="H32" s="256">
        <v>175761.3</v>
      </c>
      <c r="I32" s="170">
        <v>641</v>
      </c>
      <c r="J32" s="170">
        <v>840</v>
      </c>
      <c r="K32" s="170">
        <v>730</v>
      </c>
      <c r="L32" s="170">
        <v>134344.70000000001</v>
      </c>
      <c r="M32" s="170">
        <v>546</v>
      </c>
      <c r="N32" s="170">
        <v>651</v>
      </c>
      <c r="O32" s="170">
        <v>606</v>
      </c>
      <c r="P32" s="170">
        <v>399777.60000000003</v>
      </c>
      <c r="Q32" s="170">
        <v>578</v>
      </c>
      <c r="R32" s="170">
        <v>714</v>
      </c>
      <c r="S32" s="170">
        <v>630</v>
      </c>
      <c r="T32" s="170">
        <v>327436.19999999995</v>
      </c>
      <c r="U32" s="170">
        <v>583</v>
      </c>
      <c r="V32" s="170">
        <v>683</v>
      </c>
      <c r="W32" s="170">
        <v>627</v>
      </c>
      <c r="X32" s="384">
        <v>1043429.6</v>
      </c>
      <c r="Y32" s="135"/>
      <c r="Z32" s="313"/>
      <c r="AA32" s="183"/>
      <c r="AB32" s="183"/>
      <c r="AC32" s="183"/>
      <c r="AD32" s="183"/>
    </row>
    <row r="33" spans="2:30" ht="11.25" customHeight="1" x14ac:dyDescent="0.15">
      <c r="B33" s="159"/>
      <c r="C33" s="719">
        <v>9</v>
      </c>
      <c r="D33" s="160"/>
      <c r="E33" s="249">
        <v>619.5</v>
      </c>
      <c r="F33" s="249">
        <v>682.5</v>
      </c>
      <c r="G33" s="249">
        <v>648.55194767158105</v>
      </c>
      <c r="H33" s="249">
        <v>18525</v>
      </c>
      <c r="I33" s="249">
        <v>699.93000000000006</v>
      </c>
      <c r="J33" s="249">
        <v>798</v>
      </c>
      <c r="K33" s="249">
        <v>736.29990307786875</v>
      </c>
      <c r="L33" s="249">
        <v>13434.3</v>
      </c>
      <c r="M33" s="249">
        <v>588</v>
      </c>
      <c r="N33" s="249">
        <v>651</v>
      </c>
      <c r="O33" s="249">
        <v>609.6826637797509</v>
      </c>
      <c r="P33" s="249">
        <v>39035.199999999997</v>
      </c>
      <c r="Q33" s="249">
        <v>630</v>
      </c>
      <c r="R33" s="249">
        <v>714</v>
      </c>
      <c r="S33" s="249">
        <v>644.90869882152856</v>
      </c>
      <c r="T33" s="249">
        <v>25198.400000000001</v>
      </c>
      <c r="U33" s="249">
        <v>614.25</v>
      </c>
      <c r="V33" s="249">
        <v>682.5</v>
      </c>
      <c r="W33" s="249">
        <v>633.84819191153497</v>
      </c>
      <c r="X33" s="250">
        <v>115119.20000000001</v>
      </c>
      <c r="Y33" s="135"/>
      <c r="Z33" s="135"/>
      <c r="AA33" s="135"/>
      <c r="AB33" s="135"/>
      <c r="AC33" s="135"/>
      <c r="AD33" s="135"/>
    </row>
    <row r="34" spans="2:30" ht="11.25" customHeight="1" x14ac:dyDescent="0.15">
      <c r="B34" s="159"/>
      <c r="C34" s="719">
        <v>10</v>
      </c>
      <c r="D34" s="160"/>
      <c r="E34" s="249">
        <v>609</v>
      </c>
      <c r="F34" s="249">
        <v>682.5</v>
      </c>
      <c r="G34" s="249">
        <v>649.20270734219423</v>
      </c>
      <c r="H34" s="249">
        <v>14920.1</v>
      </c>
      <c r="I34" s="249">
        <v>721.35</v>
      </c>
      <c r="J34" s="249">
        <v>808.5</v>
      </c>
      <c r="K34" s="249">
        <v>748.02165236479743</v>
      </c>
      <c r="L34" s="249">
        <v>16078.199999999999</v>
      </c>
      <c r="M34" s="249">
        <v>588</v>
      </c>
      <c r="N34" s="249">
        <v>651</v>
      </c>
      <c r="O34" s="249">
        <v>608.15132465199827</v>
      </c>
      <c r="P34" s="249">
        <v>37813.4</v>
      </c>
      <c r="Q34" s="249">
        <v>619.5</v>
      </c>
      <c r="R34" s="249">
        <v>703.5</v>
      </c>
      <c r="S34" s="249">
        <v>643.77081518439343</v>
      </c>
      <c r="T34" s="249">
        <v>32412.9</v>
      </c>
      <c r="U34" s="249">
        <v>603.75</v>
      </c>
      <c r="V34" s="249">
        <v>672</v>
      </c>
      <c r="W34" s="249">
        <v>630.49899225784702</v>
      </c>
      <c r="X34" s="250">
        <v>103175.2</v>
      </c>
      <c r="Y34" s="135"/>
      <c r="Z34" s="135"/>
      <c r="AA34" s="135"/>
      <c r="AB34" s="135"/>
      <c r="AC34" s="135"/>
      <c r="AD34" s="135"/>
    </row>
    <row r="35" spans="2:30" ht="11.25" customHeight="1" x14ac:dyDescent="0.15">
      <c r="B35" s="159"/>
      <c r="C35" s="719">
        <v>11</v>
      </c>
      <c r="D35" s="160"/>
      <c r="E35" s="249">
        <v>609</v>
      </c>
      <c r="F35" s="249">
        <v>672.31499999999994</v>
      </c>
      <c r="G35" s="249">
        <v>643.36807027066527</v>
      </c>
      <c r="H35" s="249">
        <v>13333.8</v>
      </c>
      <c r="I35" s="249">
        <v>721.35</v>
      </c>
      <c r="J35" s="249">
        <v>829.5</v>
      </c>
      <c r="K35" s="249">
        <v>752.17051557465072</v>
      </c>
      <c r="L35" s="249">
        <v>16046.5</v>
      </c>
      <c r="M35" s="249">
        <v>582.75</v>
      </c>
      <c r="N35" s="249">
        <v>651</v>
      </c>
      <c r="O35" s="249">
        <v>609.13087241241078</v>
      </c>
      <c r="P35" s="249">
        <v>38932.199999999997</v>
      </c>
      <c r="Q35" s="249">
        <v>624.75</v>
      </c>
      <c r="R35" s="249">
        <v>682.5</v>
      </c>
      <c r="S35" s="249">
        <v>642.64870982989464</v>
      </c>
      <c r="T35" s="249">
        <v>20372.5</v>
      </c>
      <c r="U35" s="249">
        <v>609</v>
      </c>
      <c r="V35" s="249">
        <v>672</v>
      </c>
      <c r="W35" s="249">
        <v>630.74182210255719</v>
      </c>
      <c r="X35" s="250">
        <v>104230.5</v>
      </c>
      <c r="Y35" s="135"/>
      <c r="Z35" s="135"/>
      <c r="AA35" s="135"/>
      <c r="AB35" s="135"/>
      <c r="AC35" s="135"/>
      <c r="AD35" s="135"/>
    </row>
    <row r="36" spans="2:30" ht="11.25" customHeight="1" x14ac:dyDescent="0.15">
      <c r="B36" s="159"/>
      <c r="C36" s="719">
        <v>12</v>
      </c>
      <c r="D36" s="160"/>
      <c r="E36" s="250">
        <v>624.75</v>
      </c>
      <c r="F36" s="249">
        <v>672.42</v>
      </c>
      <c r="G36" s="249">
        <v>642.77888979401848</v>
      </c>
      <c r="H36" s="249">
        <v>13107.7</v>
      </c>
      <c r="I36" s="249">
        <v>766.5</v>
      </c>
      <c r="J36" s="249">
        <v>840</v>
      </c>
      <c r="K36" s="249">
        <v>779.1050766922308</v>
      </c>
      <c r="L36" s="249">
        <v>15148.699999999999</v>
      </c>
      <c r="M36" s="249">
        <v>588</v>
      </c>
      <c r="N36" s="249">
        <v>651</v>
      </c>
      <c r="O36" s="249">
        <v>609.42218277477161</v>
      </c>
      <c r="P36" s="249">
        <v>41032.300000000003</v>
      </c>
      <c r="Q36" s="249">
        <v>610.05000000000007</v>
      </c>
      <c r="R36" s="249">
        <v>682.5</v>
      </c>
      <c r="S36" s="249">
        <v>633.84024705675381</v>
      </c>
      <c r="T36" s="249">
        <v>25239.5</v>
      </c>
      <c r="U36" s="249">
        <v>609</v>
      </c>
      <c r="V36" s="249">
        <v>672</v>
      </c>
      <c r="W36" s="249">
        <v>627.93253479178884</v>
      </c>
      <c r="X36" s="250">
        <v>127019.79999999999</v>
      </c>
      <c r="Y36" s="135"/>
      <c r="Z36" s="135"/>
      <c r="AA36" s="135"/>
      <c r="AB36" s="135"/>
      <c r="AC36" s="135"/>
      <c r="AD36" s="135"/>
    </row>
    <row r="37" spans="2:30" ht="11.25" customHeight="1" x14ac:dyDescent="0.15">
      <c r="B37" s="159" t="s">
        <v>467</v>
      </c>
      <c r="C37" s="719">
        <v>1</v>
      </c>
      <c r="D37" s="160" t="s">
        <v>82</v>
      </c>
      <c r="E37" s="249">
        <v>609</v>
      </c>
      <c r="F37" s="249">
        <v>682.5</v>
      </c>
      <c r="G37" s="249">
        <v>637.26343166943445</v>
      </c>
      <c r="H37" s="249">
        <v>21273.100000000002</v>
      </c>
      <c r="I37" s="249">
        <v>857.85</v>
      </c>
      <c r="J37" s="249">
        <v>924</v>
      </c>
      <c r="K37" s="249">
        <v>901.11080983369504</v>
      </c>
      <c r="L37" s="249">
        <v>13502</v>
      </c>
      <c r="M37" s="249">
        <v>577.5</v>
      </c>
      <c r="N37" s="249">
        <v>651</v>
      </c>
      <c r="O37" s="249">
        <v>609.27415055713573</v>
      </c>
      <c r="P37" s="249">
        <v>33155.300000000003</v>
      </c>
      <c r="Q37" s="249">
        <v>609</v>
      </c>
      <c r="R37" s="249">
        <v>682.5</v>
      </c>
      <c r="S37" s="249">
        <v>642.3502013307824</v>
      </c>
      <c r="T37" s="249">
        <v>23193.1</v>
      </c>
      <c r="U37" s="249">
        <v>603.75</v>
      </c>
      <c r="V37" s="249">
        <v>673.05000000000007</v>
      </c>
      <c r="W37" s="249">
        <v>635.18233369235031</v>
      </c>
      <c r="X37" s="250">
        <v>100894.90000000001</v>
      </c>
      <c r="Y37" s="135"/>
      <c r="Z37" s="135"/>
      <c r="AA37" s="135"/>
      <c r="AB37" s="135"/>
      <c r="AC37" s="135"/>
      <c r="AD37" s="135"/>
    </row>
    <row r="38" spans="2:30" ht="11.25" customHeight="1" x14ac:dyDescent="0.15">
      <c r="B38" s="159"/>
      <c r="C38" s="719">
        <v>2</v>
      </c>
      <c r="D38" s="160"/>
      <c r="E38" s="249">
        <v>629.89499999999998</v>
      </c>
      <c r="F38" s="249">
        <v>661.60500000000002</v>
      </c>
      <c r="G38" s="249">
        <v>637.31664791181834</v>
      </c>
      <c r="H38" s="249">
        <v>12665.2</v>
      </c>
      <c r="I38" s="249">
        <v>808.5</v>
      </c>
      <c r="J38" s="249">
        <v>892.5</v>
      </c>
      <c r="K38" s="249">
        <v>865.73475083730852</v>
      </c>
      <c r="L38" s="249">
        <v>7390.7000000000007</v>
      </c>
      <c r="M38" s="249">
        <v>575.4</v>
      </c>
      <c r="N38" s="249">
        <v>651</v>
      </c>
      <c r="O38" s="249">
        <v>608.78331375799814</v>
      </c>
      <c r="P38" s="249">
        <v>28744.3</v>
      </c>
      <c r="Q38" s="249">
        <v>609</v>
      </c>
      <c r="R38" s="249">
        <v>682.5</v>
      </c>
      <c r="S38" s="249">
        <v>635.65353744287847</v>
      </c>
      <c r="T38" s="249">
        <v>22577.1</v>
      </c>
      <c r="U38" s="249">
        <v>603.75</v>
      </c>
      <c r="V38" s="249">
        <v>673.05000000000007</v>
      </c>
      <c r="W38" s="249">
        <v>626.97728459256143</v>
      </c>
      <c r="X38" s="249">
        <v>104605.1</v>
      </c>
      <c r="Y38" s="135"/>
      <c r="Z38" s="135"/>
      <c r="AA38" s="135"/>
      <c r="AB38" s="135"/>
      <c r="AC38" s="135"/>
      <c r="AD38" s="135"/>
    </row>
    <row r="39" spans="2:30" ht="11.25" customHeight="1" x14ac:dyDescent="0.15">
      <c r="B39" s="159"/>
      <c r="C39" s="719">
        <v>3</v>
      </c>
      <c r="D39" s="160"/>
      <c r="E39" s="249">
        <v>623.70000000000005</v>
      </c>
      <c r="F39" s="249">
        <v>682.5</v>
      </c>
      <c r="G39" s="249">
        <v>649.9551221753112</v>
      </c>
      <c r="H39" s="249">
        <v>15166.8</v>
      </c>
      <c r="I39" s="249">
        <v>808.5</v>
      </c>
      <c r="J39" s="249">
        <v>903</v>
      </c>
      <c r="K39" s="249">
        <v>859.38870151770641</v>
      </c>
      <c r="L39" s="249">
        <v>12656.7</v>
      </c>
      <c r="M39" s="249">
        <v>577.5</v>
      </c>
      <c r="N39" s="249">
        <v>651</v>
      </c>
      <c r="O39" s="249">
        <v>614.51250194676595</v>
      </c>
      <c r="P39" s="249">
        <v>32459.4</v>
      </c>
      <c r="Q39" s="249">
        <v>609</v>
      </c>
      <c r="R39" s="249">
        <v>682.5</v>
      </c>
      <c r="S39" s="249">
        <v>637.38913552541703</v>
      </c>
      <c r="T39" s="249">
        <v>32392.1</v>
      </c>
      <c r="U39" s="249">
        <v>609</v>
      </c>
      <c r="V39" s="249">
        <v>672</v>
      </c>
      <c r="W39" s="249">
        <v>632.98560362157457</v>
      </c>
      <c r="X39" s="250">
        <v>131300.5</v>
      </c>
      <c r="Y39" s="135"/>
      <c r="Z39" s="135"/>
      <c r="AA39" s="135"/>
      <c r="AB39" s="135"/>
      <c r="AC39" s="135"/>
      <c r="AD39" s="135"/>
    </row>
    <row r="40" spans="2:30" ht="11.25" customHeight="1" x14ac:dyDescent="0.15">
      <c r="B40" s="159"/>
      <c r="C40" s="719">
        <v>4</v>
      </c>
      <c r="D40" s="160"/>
      <c r="E40" s="249">
        <v>648</v>
      </c>
      <c r="F40" s="249">
        <v>773.82</v>
      </c>
      <c r="G40" s="249">
        <v>712.93945222802756</v>
      </c>
      <c r="H40" s="249">
        <v>4404</v>
      </c>
      <c r="I40" s="249">
        <v>849.96</v>
      </c>
      <c r="J40" s="249">
        <v>1004.4</v>
      </c>
      <c r="K40" s="249">
        <v>901.8624347376583</v>
      </c>
      <c r="L40" s="249">
        <v>16397.5</v>
      </c>
      <c r="M40" s="249">
        <v>615.6</v>
      </c>
      <c r="N40" s="249">
        <v>756</v>
      </c>
      <c r="O40" s="249">
        <v>661.19941194563637</v>
      </c>
      <c r="P40" s="249">
        <v>40076.100000000006</v>
      </c>
      <c r="Q40" s="249">
        <v>648</v>
      </c>
      <c r="R40" s="249">
        <v>745.2</v>
      </c>
      <c r="S40" s="249">
        <v>670.40624606391395</v>
      </c>
      <c r="T40" s="249">
        <v>33547</v>
      </c>
      <c r="U40" s="249">
        <v>648</v>
      </c>
      <c r="V40" s="249">
        <v>778.68</v>
      </c>
      <c r="W40" s="249">
        <v>692.94753766232532</v>
      </c>
      <c r="X40" s="250">
        <v>151699.29999999999</v>
      </c>
      <c r="Y40" s="135"/>
      <c r="Z40" s="135"/>
      <c r="AA40" s="135"/>
      <c r="AB40" s="135"/>
      <c r="AC40" s="135"/>
      <c r="AD40" s="135"/>
    </row>
    <row r="41" spans="2:30" ht="11.25" customHeight="1" x14ac:dyDescent="0.15">
      <c r="B41" s="150"/>
      <c r="C41" s="722">
        <v>5</v>
      </c>
      <c r="D41" s="166"/>
      <c r="E41" s="153">
        <v>734.4</v>
      </c>
      <c r="F41" s="153">
        <v>810</v>
      </c>
      <c r="G41" s="153">
        <v>775.77858445505854</v>
      </c>
      <c r="H41" s="153">
        <v>3530.2999999999997</v>
      </c>
      <c r="I41" s="153">
        <v>918</v>
      </c>
      <c r="J41" s="153">
        <v>1037.0160000000001</v>
      </c>
      <c r="K41" s="153">
        <v>964.45813264453375</v>
      </c>
      <c r="L41" s="153">
        <v>14314.5</v>
      </c>
      <c r="M41" s="153">
        <v>680.4</v>
      </c>
      <c r="N41" s="153">
        <v>756</v>
      </c>
      <c r="O41" s="153">
        <v>712.18927948529119</v>
      </c>
      <c r="P41" s="153">
        <v>26103.599999999999</v>
      </c>
      <c r="Q41" s="153">
        <v>648</v>
      </c>
      <c r="R41" s="153">
        <v>734.4</v>
      </c>
      <c r="S41" s="153">
        <v>687.09587359168495</v>
      </c>
      <c r="T41" s="153">
        <v>31692.9</v>
      </c>
      <c r="U41" s="153">
        <v>702</v>
      </c>
      <c r="V41" s="153">
        <v>864</v>
      </c>
      <c r="W41" s="153">
        <v>762.29675483802305</v>
      </c>
      <c r="X41" s="171">
        <v>107733.4</v>
      </c>
      <c r="Y41" s="135"/>
      <c r="Z41" s="135"/>
      <c r="AA41" s="135"/>
      <c r="AB41" s="135"/>
      <c r="AC41" s="135"/>
      <c r="AD41" s="135"/>
    </row>
    <row r="42" spans="2:30" ht="11.25" customHeight="1" x14ac:dyDescent="0.15">
      <c r="B42" s="159" t="s">
        <v>246</v>
      </c>
      <c r="C42" s="726"/>
      <c r="E42" s="159"/>
      <c r="F42" s="161"/>
      <c r="G42" s="135"/>
      <c r="H42" s="161"/>
      <c r="I42" s="159"/>
      <c r="J42" s="161"/>
      <c r="K42" s="135"/>
      <c r="L42" s="161"/>
      <c r="M42" s="159"/>
      <c r="N42" s="161"/>
      <c r="O42" s="135"/>
      <c r="P42" s="161"/>
      <c r="Q42" s="159"/>
      <c r="R42" s="161"/>
      <c r="S42" s="135"/>
      <c r="T42" s="161"/>
      <c r="U42" s="159"/>
      <c r="V42" s="161"/>
      <c r="W42" s="135"/>
      <c r="X42" s="161"/>
      <c r="Y42" s="135"/>
    </row>
    <row r="43" spans="2:30" ht="11.25" customHeight="1" x14ac:dyDescent="0.15">
      <c r="B43" s="727">
        <v>41760</v>
      </c>
      <c r="C43" s="713"/>
      <c r="D43" s="728">
        <v>41774</v>
      </c>
      <c r="E43" s="228">
        <v>734.4</v>
      </c>
      <c r="F43" s="228">
        <v>810</v>
      </c>
      <c r="G43" s="228">
        <v>768.63953437294094</v>
      </c>
      <c r="H43" s="228">
        <v>2116.1999999999998</v>
      </c>
      <c r="I43" s="228">
        <v>918</v>
      </c>
      <c r="J43" s="228">
        <v>1026</v>
      </c>
      <c r="K43" s="228">
        <v>947.99270782693213</v>
      </c>
      <c r="L43" s="228">
        <v>6909.9</v>
      </c>
      <c r="M43" s="228">
        <v>680.4</v>
      </c>
      <c r="N43" s="228">
        <v>756</v>
      </c>
      <c r="O43" s="228">
        <v>718.42579016681293</v>
      </c>
      <c r="P43" s="228">
        <v>13389.9</v>
      </c>
      <c r="Q43" s="228">
        <v>648</v>
      </c>
      <c r="R43" s="228">
        <v>734.4</v>
      </c>
      <c r="S43" s="228">
        <v>683.28117896921231</v>
      </c>
      <c r="T43" s="228">
        <v>15645.9</v>
      </c>
      <c r="U43" s="228">
        <v>756</v>
      </c>
      <c r="V43" s="228">
        <v>864</v>
      </c>
      <c r="W43" s="228">
        <v>782.75597531970675</v>
      </c>
      <c r="X43" s="228">
        <v>64978.6</v>
      </c>
      <c r="Y43" s="135"/>
    </row>
    <row r="44" spans="2:30" ht="11.25" customHeight="1" x14ac:dyDescent="0.15">
      <c r="B44" s="727">
        <v>41775</v>
      </c>
      <c r="C44" s="713"/>
      <c r="D44" s="728">
        <v>41789</v>
      </c>
      <c r="E44" s="148">
        <v>802.7639999999999</v>
      </c>
      <c r="F44" s="148">
        <v>802.7639999999999</v>
      </c>
      <c r="G44" s="148">
        <v>802.76413449564131</v>
      </c>
      <c r="H44" s="148">
        <v>1414.1</v>
      </c>
      <c r="I44" s="148">
        <v>928.8</v>
      </c>
      <c r="J44" s="148">
        <v>1037.0160000000001</v>
      </c>
      <c r="K44" s="148">
        <v>991.91051671732532</v>
      </c>
      <c r="L44" s="148">
        <v>7404.6</v>
      </c>
      <c r="M44" s="148">
        <v>680.4</v>
      </c>
      <c r="N44" s="148">
        <v>756</v>
      </c>
      <c r="O44" s="148">
        <v>706.63908191917949</v>
      </c>
      <c r="P44" s="148">
        <v>12713.7</v>
      </c>
      <c r="Q44" s="148">
        <v>648</v>
      </c>
      <c r="R44" s="148">
        <v>734.4</v>
      </c>
      <c r="S44" s="148">
        <v>690.59054055057697</v>
      </c>
      <c r="T44" s="148">
        <v>16047</v>
      </c>
      <c r="U44" s="148">
        <v>702</v>
      </c>
      <c r="V44" s="148">
        <v>864</v>
      </c>
      <c r="W44" s="148">
        <v>752.42946012219033</v>
      </c>
      <c r="X44" s="249">
        <v>42754.8</v>
      </c>
      <c r="Y44" s="135"/>
    </row>
    <row r="45" spans="2:30" ht="11.25" customHeight="1" x14ac:dyDescent="0.15">
      <c r="B45" s="326"/>
      <c r="C45" s="729"/>
      <c r="D45" s="307"/>
      <c r="E45" s="256"/>
      <c r="F45" s="256"/>
      <c r="G45" s="256"/>
      <c r="H45" s="153"/>
      <c r="I45" s="256"/>
      <c r="J45" s="256"/>
      <c r="K45" s="256"/>
      <c r="L45" s="153"/>
      <c r="M45" s="256"/>
      <c r="N45" s="256"/>
      <c r="O45" s="256"/>
      <c r="P45" s="153"/>
      <c r="Q45" s="256"/>
      <c r="R45" s="256"/>
      <c r="S45" s="256"/>
      <c r="T45" s="153"/>
      <c r="U45" s="256"/>
      <c r="V45" s="256"/>
      <c r="W45" s="256"/>
      <c r="X45" s="153"/>
      <c r="Y45" s="135"/>
    </row>
    <row r="46" spans="2:30" ht="4.5" customHeight="1" x14ac:dyDescent="0.15">
      <c r="Y46" s="135"/>
    </row>
    <row r="47" spans="2:30" ht="12.75" customHeight="1" x14ac:dyDescent="0.15">
      <c r="B47" s="186" t="s">
        <v>111</v>
      </c>
      <c r="C47" s="136" t="s">
        <v>252</v>
      </c>
      <c r="X47" s="135"/>
      <c r="Y47" s="135"/>
      <c r="Z47" s="135"/>
    </row>
    <row r="48" spans="2:30" ht="12.75" customHeight="1" x14ac:dyDescent="0.15">
      <c r="B48" s="234" t="s">
        <v>113</v>
      </c>
      <c r="C48" s="136" t="s">
        <v>253</v>
      </c>
      <c r="X48" s="135"/>
      <c r="Y48" s="135"/>
      <c r="Z48" s="135"/>
    </row>
    <row r="49" spans="2:26" ht="12.75" customHeight="1" x14ac:dyDescent="0.15">
      <c r="B49" s="234" t="s">
        <v>200</v>
      </c>
      <c r="C49" s="136" t="s">
        <v>114</v>
      </c>
      <c r="X49" s="135"/>
      <c r="Y49" s="135"/>
      <c r="Z49" s="135"/>
    </row>
    <row r="50" spans="2:26" x14ac:dyDescent="0.15">
      <c r="X50" s="135"/>
      <c r="Y50" s="135"/>
      <c r="Z50" s="135"/>
    </row>
    <row r="51" spans="2:26" x14ac:dyDescent="0.15">
      <c r="X51" s="135"/>
      <c r="Y51" s="135"/>
      <c r="Z51" s="135"/>
    </row>
    <row r="52" spans="2:26" x14ac:dyDescent="0.15"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35"/>
      <c r="Y52" s="135"/>
      <c r="Z52" s="135"/>
    </row>
    <row r="53" spans="2:26" x14ac:dyDescent="0.15">
      <c r="X53" s="135"/>
      <c r="Y53" s="135"/>
      <c r="Z53" s="135"/>
    </row>
    <row r="54" spans="2:26" x14ac:dyDescent="0.15">
      <c r="X54" s="135"/>
      <c r="Y54" s="135"/>
      <c r="Z54" s="135"/>
    </row>
    <row r="55" spans="2:26" x14ac:dyDescent="0.15">
      <c r="X55" s="135"/>
      <c r="Y55" s="135"/>
      <c r="Z55" s="135"/>
    </row>
    <row r="56" spans="2:26" x14ac:dyDescent="0.15"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35"/>
      <c r="Y56" s="135"/>
      <c r="Z56" s="135"/>
    </row>
    <row r="57" spans="2:26" x14ac:dyDescent="0.15">
      <c r="X57" s="135"/>
      <c r="Y57" s="135"/>
      <c r="Z57" s="135"/>
    </row>
    <row r="58" spans="2:26" x14ac:dyDescent="0.15">
      <c r="X58" s="135"/>
      <c r="Y58" s="135"/>
      <c r="Z58" s="135"/>
    </row>
    <row r="59" spans="2:26" x14ac:dyDescent="0.15">
      <c r="X59" s="135"/>
      <c r="Y59" s="135"/>
      <c r="Z59" s="135"/>
    </row>
    <row r="60" spans="2:26" x14ac:dyDescent="0.15">
      <c r="X60" s="135"/>
      <c r="Y60" s="135"/>
      <c r="Z60" s="135"/>
    </row>
    <row r="61" spans="2:26" x14ac:dyDescent="0.15">
      <c r="X61" s="135"/>
      <c r="Y61" s="135"/>
      <c r="Z61" s="135"/>
    </row>
    <row r="62" spans="2:26" x14ac:dyDescent="0.15">
      <c r="X62" s="135"/>
      <c r="Y62" s="135"/>
      <c r="Z62" s="135"/>
    </row>
    <row r="63" spans="2:26" x14ac:dyDescent="0.15">
      <c r="X63" s="135"/>
      <c r="Y63" s="135"/>
      <c r="Z63" s="135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B2" zoomScaleNormal="100" workbookViewId="0">
      <selection activeCell="B2" sqref="B2"/>
    </sheetView>
  </sheetViews>
  <sheetFormatPr defaultColWidth="7.5" defaultRowHeight="12" outlineLevelRow="1" outlineLevelCol="1" x14ac:dyDescent="0.15"/>
  <cols>
    <col min="1" max="1" width="7.625" style="734" hidden="1" customWidth="1" outlineLevel="1"/>
    <col min="2" max="2" width="4.875" style="736" customWidth="1" collapsed="1"/>
    <col min="3" max="4" width="3.125" style="736" customWidth="1"/>
    <col min="5" max="5" width="11.75" style="736" customWidth="1"/>
    <col min="6" max="6" width="8.625" style="736" customWidth="1"/>
    <col min="7" max="7" width="11.75" style="736" customWidth="1"/>
    <col min="8" max="8" width="8.625" style="736" customWidth="1"/>
    <col min="9" max="9" width="11.75" style="736" customWidth="1"/>
    <col min="10" max="10" width="8.625" style="736" customWidth="1"/>
    <col min="11" max="11" width="11.75" style="736" customWidth="1"/>
    <col min="12" max="12" width="8.625" style="736" customWidth="1"/>
    <col min="13" max="13" width="11.75" style="736" customWidth="1"/>
    <col min="14" max="14" width="8.625" style="736" customWidth="1"/>
    <col min="15" max="15" width="11.75" style="736" customWidth="1"/>
    <col min="16" max="16" width="8.625" style="736" customWidth="1"/>
    <col min="17" max="16384" width="7.5" style="736"/>
  </cols>
  <sheetData>
    <row r="1" spans="1:16" s="733" customFormat="1" ht="11.25" hidden="1" outlineLevel="1" x14ac:dyDescent="0.15">
      <c r="A1" s="732" t="s">
        <v>485</v>
      </c>
      <c r="B1" s="732">
        <v>1</v>
      </c>
      <c r="C1" s="733">
        <v>2</v>
      </c>
      <c r="E1" s="733">
        <v>4</v>
      </c>
      <c r="F1" s="733">
        <f>E1+2</f>
        <v>6</v>
      </c>
      <c r="G1" s="733">
        <f>F1+1</f>
        <v>7</v>
      </c>
      <c r="H1" s="733">
        <f>G1+2</f>
        <v>9</v>
      </c>
      <c r="I1" s="733">
        <f>H1+1</f>
        <v>10</v>
      </c>
      <c r="J1" s="733">
        <f>I1+2</f>
        <v>12</v>
      </c>
      <c r="K1" s="733">
        <f>J1+1</f>
        <v>13</v>
      </c>
      <c r="L1" s="733">
        <f>K1+2</f>
        <v>15</v>
      </c>
      <c r="M1" s="733">
        <f>L1+1</f>
        <v>16</v>
      </c>
      <c r="N1" s="733">
        <f>M1+2</f>
        <v>18</v>
      </c>
      <c r="O1" s="733">
        <f>N1+1</f>
        <v>19</v>
      </c>
      <c r="P1" s="733">
        <f>O1+2</f>
        <v>21</v>
      </c>
    </row>
    <row r="2" spans="1:16" ht="21" collapsed="1" x14ac:dyDescent="0.15">
      <c r="B2" s="735"/>
      <c r="C2" s="822" t="s">
        <v>486</v>
      </c>
      <c r="D2" s="822"/>
      <c r="E2" s="822"/>
      <c r="F2" s="822"/>
      <c r="G2" s="822"/>
      <c r="H2" s="735" t="s">
        <v>487</v>
      </c>
    </row>
    <row r="3" spans="1:16" x14ac:dyDescent="0.15">
      <c r="P3" s="737" t="s">
        <v>488</v>
      </c>
    </row>
    <row r="4" spans="1:16" ht="5.25" customHeight="1" x14ac:dyDescent="0.15">
      <c r="P4" s="737"/>
    </row>
    <row r="5" spans="1:16" ht="17.25" customHeight="1" x14ac:dyDescent="0.15">
      <c r="B5" s="738"/>
      <c r="C5" s="823" t="s">
        <v>489</v>
      </c>
      <c r="D5" s="824"/>
      <c r="E5" s="817" t="s">
        <v>490</v>
      </c>
      <c r="F5" s="818"/>
      <c r="G5" s="817" t="s">
        <v>491</v>
      </c>
      <c r="H5" s="818"/>
      <c r="I5" s="817" t="s">
        <v>492</v>
      </c>
      <c r="J5" s="818"/>
      <c r="K5" s="817" t="s">
        <v>493</v>
      </c>
      <c r="L5" s="818"/>
      <c r="M5" s="817" t="s">
        <v>494</v>
      </c>
      <c r="N5" s="818"/>
      <c r="O5" s="817" t="s">
        <v>495</v>
      </c>
      <c r="P5" s="818"/>
    </row>
    <row r="6" spans="1:16" ht="17.25" customHeight="1" x14ac:dyDescent="0.15">
      <c r="B6" s="819" t="s">
        <v>496</v>
      </c>
      <c r="C6" s="820"/>
      <c r="D6" s="821"/>
      <c r="E6" s="739" t="s">
        <v>497</v>
      </c>
      <c r="F6" s="739" t="s">
        <v>498</v>
      </c>
      <c r="G6" s="739" t="s">
        <v>497</v>
      </c>
      <c r="H6" s="739" t="s">
        <v>498</v>
      </c>
      <c r="I6" s="739" t="s">
        <v>497</v>
      </c>
      <c r="J6" s="739" t="s">
        <v>498</v>
      </c>
      <c r="K6" s="739" t="s">
        <v>497</v>
      </c>
      <c r="L6" s="739" t="s">
        <v>498</v>
      </c>
      <c r="M6" s="739" t="s">
        <v>497</v>
      </c>
      <c r="N6" s="739" t="s">
        <v>498</v>
      </c>
      <c r="O6" s="739" t="s">
        <v>497</v>
      </c>
      <c r="P6" s="739" t="s">
        <v>498</v>
      </c>
    </row>
    <row r="7" spans="1:16" ht="17.25" customHeight="1" x14ac:dyDescent="0.15">
      <c r="A7" s="740">
        <v>14</v>
      </c>
      <c r="B7" s="741" t="s">
        <v>499</v>
      </c>
      <c r="C7" s="742">
        <v>13</v>
      </c>
      <c r="D7" s="743" t="s">
        <v>500</v>
      </c>
      <c r="E7" s="744">
        <v>95428.099999999991</v>
      </c>
      <c r="F7" s="745">
        <v>321.3</v>
      </c>
      <c r="G7" s="744">
        <v>29264.6</v>
      </c>
      <c r="H7" s="745">
        <v>98.5</v>
      </c>
      <c r="I7" s="744">
        <v>22538</v>
      </c>
      <c r="J7" s="745">
        <v>75.900000000000006</v>
      </c>
      <c r="K7" s="744">
        <v>20524.3</v>
      </c>
      <c r="L7" s="745">
        <v>69.099999999999994</v>
      </c>
      <c r="M7" s="744">
        <v>10411.599999999999</v>
      </c>
      <c r="N7" s="745">
        <v>35.1</v>
      </c>
      <c r="O7" s="744">
        <v>12689.6</v>
      </c>
      <c r="P7" s="745">
        <v>42.7</v>
      </c>
    </row>
    <row r="8" spans="1:16" ht="17.25" customHeight="1" x14ac:dyDescent="0.15">
      <c r="A8" s="733">
        <f>A7+1</f>
        <v>15</v>
      </c>
      <c r="B8" s="741"/>
      <c r="C8" s="742">
        <v>14</v>
      </c>
      <c r="D8" s="746"/>
      <c r="E8" s="744">
        <v>83990.599999999991</v>
      </c>
      <c r="F8" s="745">
        <v>287.60000000000002</v>
      </c>
      <c r="G8" s="744">
        <v>28004.7</v>
      </c>
      <c r="H8" s="745">
        <v>95.9</v>
      </c>
      <c r="I8" s="744">
        <v>19049.900000000001</v>
      </c>
      <c r="J8" s="745">
        <v>65.2</v>
      </c>
      <c r="K8" s="744">
        <v>12400.2</v>
      </c>
      <c r="L8" s="745">
        <v>42.5</v>
      </c>
      <c r="M8" s="744">
        <v>10491.8</v>
      </c>
      <c r="N8" s="745">
        <v>35.9</v>
      </c>
      <c r="O8" s="744">
        <v>14044</v>
      </c>
      <c r="P8" s="745">
        <v>48.1</v>
      </c>
    </row>
    <row r="9" spans="1:16" ht="17.25" customHeight="1" x14ac:dyDescent="0.15">
      <c r="A9" s="733">
        <f t="shared" ref="A9:A31" si="0">A8+1</f>
        <v>16</v>
      </c>
      <c r="B9" s="741"/>
      <c r="C9" s="742">
        <v>15</v>
      </c>
      <c r="D9" s="746"/>
      <c r="E9" s="744">
        <v>78703.199999999997</v>
      </c>
      <c r="F9" s="745">
        <v>266.8</v>
      </c>
      <c r="G9" s="744">
        <v>26216.400000000001</v>
      </c>
      <c r="H9" s="745">
        <v>88.9</v>
      </c>
      <c r="I9" s="744">
        <v>16989.3</v>
      </c>
      <c r="J9" s="745">
        <v>57.6</v>
      </c>
      <c r="K9" s="744">
        <v>13064</v>
      </c>
      <c r="L9" s="745">
        <v>44.3</v>
      </c>
      <c r="M9" s="744">
        <v>8868</v>
      </c>
      <c r="N9" s="745">
        <v>30.1</v>
      </c>
      <c r="O9" s="744">
        <v>13565.5</v>
      </c>
      <c r="P9" s="745">
        <v>46</v>
      </c>
    </row>
    <row r="10" spans="1:16" ht="17.25" customHeight="1" x14ac:dyDescent="0.15">
      <c r="A10" s="733">
        <f t="shared" si="0"/>
        <v>17</v>
      </c>
      <c r="B10" s="741"/>
      <c r="C10" s="742">
        <v>16</v>
      </c>
      <c r="D10" s="746"/>
      <c r="E10" s="744">
        <v>71151.899999999994</v>
      </c>
      <c r="F10" s="745">
        <v>244.5</v>
      </c>
      <c r="G10" s="744">
        <v>24839.5</v>
      </c>
      <c r="H10" s="745">
        <v>85.4</v>
      </c>
      <c r="I10" s="744">
        <v>14871.8</v>
      </c>
      <c r="J10" s="745">
        <v>51.1</v>
      </c>
      <c r="K10" s="744">
        <v>9213.4</v>
      </c>
      <c r="L10" s="745">
        <v>31.7</v>
      </c>
      <c r="M10" s="744">
        <v>8782.5</v>
      </c>
      <c r="N10" s="745">
        <v>30.2</v>
      </c>
      <c r="O10" s="744">
        <v>13444.7</v>
      </c>
      <c r="P10" s="745">
        <v>46.2</v>
      </c>
    </row>
    <row r="11" spans="1:16" ht="17.25" customHeight="1" x14ac:dyDescent="0.15">
      <c r="A11" s="733">
        <f t="shared" si="0"/>
        <v>18</v>
      </c>
      <c r="B11" s="741"/>
      <c r="C11" s="742">
        <v>17</v>
      </c>
      <c r="D11" s="746"/>
      <c r="E11" s="744">
        <v>75701.100000000006</v>
      </c>
      <c r="F11" s="745">
        <v>258.39999999999998</v>
      </c>
      <c r="G11" s="744">
        <v>24935.200000000001</v>
      </c>
      <c r="H11" s="745">
        <v>85.1</v>
      </c>
      <c r="I11" s="744">
        <v>16495.3</v>
      </c>
      <c r="J11" s="745">
        <v>56.3</v>
      </c>
      <c r="K11" s="744">
        <v>8273.1</v>
      </c>
      <c r="L11" s="745">
        <v>28.2</v>
      </c>
      <c r="M11" s="744">
        <v>10254.6</v>
      </c>
      <c r="N11" s="745">
        <v>35</v>
      </c>
      <c r="O11" s="744">
        <v>15742.9</v>
      </c>
      <c r="P11" s="745">
        <v>53.7</v>
      </c>
    </row>
    <row r="12" spans="1:16" ht="17.25" customHeight="1" x14ac:dyDescent="0.15">
      <c r="A12" s="733">
        <f t="shared" si="0"/>
        <v>19</v>
      </c>
      <c r="B12" s="741"/>
      <c r="C12" s="742">
        <v>18</v>
      </c>
      <c r="D12" s="746"/>
      <c r="E12" s="744">
        <v>81950.600000000006</v>
      </c>
      <c r="F12" s="745">
        <v>279.7</v>
      </c>
      <c r="G12" s="744">
        <v>25202</v>
      </c>
      <c r="H12" s="745">
        <v>86</v>
      </c>
      <c r="I12" s="744">
        <v>19985.5</v>
      </c>
      <c r="J12" s="745">
        <v>68.2</v>
      </c>
      <c r="K12" s="744">
        <v>8647.2999999999993</v>
      </c>
      <c r="L12" s="745">
        <v>29.5</v>
      </c>
      <c r="M12" s="744">
        <v>10711.5</v>
      </c>
      <c r="N12" s="745">
        <v>36.6</v>
      </c>
      <c r="O12" s="744">
        <v>17404.3</v>
      </c>
      <c r="P12" s="745">
        <v>59.4</v>
      </c>
    </row>
    <row r="13" spans="1:16" ht="17.25" customHeight="1" x14ac:dyDescent="0.15">
      <c r="A13" s="733">
        <f t="shared" si="0"/>
        <v>20</v>
      </c>
      <c r="B13" s="741"/>
      <c r="C13" s="742">
        <v>19</v>
      </c>
      <c r="D13" s="746"/>
      <c r="E13" s="744">
        <v>77269.7</v>
      </c>
      <c r="F13" s="745">
        <v>263.7</v>
      </c>
      <c r="G13" s="744">
        <v>22706</v>
      </c>
      <c r="H13" s="745">
        <v>77.5</v>
      </c>
      <c r="I13" s="744">
        <v>19480.900000000001</v>
      </c>
      <c r="J13" s="745">
        <v>66.5</v>
      </c>
      <c r="K13" s="744">
        <v>7071.7</v>
      </c>
      <c r="L13" s="745">
        <v>24.1</v>
      </c>
      <c r="M13" s="744">
        <v>10633.2</v>
      </c>
      <c r="N13" s="745">
        <v>36.299999999999997</v>
      </c>
      <c r="O13" s="744">
        <v>17377.900000000001</v>
      </c>
      <c r="P13" s="745">
        <v>59.3</v>
      </c>
    </row>
    <row r="14" spans="1:16" ht="17.25" customHeight="1" x14ac:dyDescent="0.15">
      <c r="A14" s="733">
        <f t="shared" si="0"/>
        <v>21</v>
      </c>
      <c r="B14" s="741"/>
      <c r="C14" s="742">
        <v>20</v>
      </c>
      <c r="D14" s="746"/>
      <c r="E14" s="744">
        <v>77813.200000000012</v>
      </c>
      <c r="F14" s="745">
        <v>268.3</v>
      </c>
      <c r="G14" s="744">
        <v>23730.1</v>
      </c>
      <c r="H14" s="745">
        <v>81.8</v>
      </c>
      <c r="I14" s="744">
        <v>18269.7</v>
      </c>
      <c r="J14" s="745">
        <v>63</v>
      </c>
      <c r="K14" s="744">
        <v>6551.4999999999991</v>
      </c>
      <c r="L14" s="745">
        <v>22.6</v>
      </c>
      <c r="M14" s="744">
        <v>12611.900000000001</v>
      </c>
      <c r="N14" s="745">
        <v>43.5</v>
      </c>
      <c r="O14" s="744">
        <v>16650</v>
      </c>
      <c r="P14" s="745">
        <v>57.4</v>
      </c>
    </row>
    <row r="15" spans="1:16" ht="17.25" customHeight="1" x14ac:dyDescent="0.15">
      <c r="A15" s="733">
        <f t="shared" si="0"/>
        <v>22</v>
      </c>
      <c r="B15" s="741"/>
      <c r="C15" s="742">
        <v>21</v>
      </c>
      <c r="D15" s="746"/>
      <c r="E15" s="744">
        <v>81887.5</v>
      </c>
      <c r="F15" s="745">
        <v>280.39999999999998</v>
      </c>
      <c r="G15" s="744">
        <v>24256.199999999997</v>
      </c>
      <c r="H15" s="745">
        <v>83.1</v>
      </c>
      <c r="I15" s="744">
        <v>19630.099999999999</v>
      </c>
      <c r="J15" s="745">
        <v>67.2</v>
      </c>
      <c r="K15" s="744">
        <v>6553.5</v>
      </c>
      <c r="L15" s="745">
        <v>22.4</v>
      </c>
      <c r="M15" s="744">
        <v>13278.8</v>
      </c>
      <c r="N15" s="745">
        <v>45.5</v>
      </c>
      <c r="O15" s="744">
        <v>18168.900000000001</v>
      </c>
      <c r="P15" s="745">
        <v>62.2</v>
      </c>
    </row>
    <row r="16" spans="1:16" ht="17.25" customHeight="1" x14ac:dyDescent="0.15">
      <c r="A16" s="733">
        <f t="shared" si="0"/>
        <v>23</v>
      </c>
      <c r="B16" s="741"/>
      <c r="C16" s="742">
        <v>22</v>
      </c>
      <c r="D16" s="746"/>
      <c r="E16" s="744">
        <v>84015.5</v>
      </c>
      <c r="F16" s="745">
        <v>286.7</v>
      </c>
      <c r="G16" s="744">
        <v>23632.5</v>
      </c>
      <c r="H16" s="745">
        <v>80.7</v>
      </c>
      <c r="I16" s="744">
        <v>18810.7</v>
      </c>
      <c r="J16" s="745">
        <v>64.2</v>
      </c>
      <c r="K16" s="744">
        <v>7006.4</v>
      </c>
      <c r="L16" s="745">
        <v>23.9</v>
      </c>
      <c r="M16" s="744">
        <v>14226.4</v>
      </c>
      <c r="N16" s="745">
        <v>48.6</v>
      </c>
      <c r="O16" s="744">
        <v>20339.5</v>
      </c>
      <c r="P16" s="745">
        <v>69.400000000000006</v>
      </c>
    </row>
    <row r="17" spans="1:16" ht="17.25" customHeight="1" x14ac:dyDescent="0.15">
      <c r="A17" s="733">
        <f t="shared" si="0"/>
        <v>24</v>
      </c>
      <c r="B17" s="741"/>
      <c r="C17" s="742">
        <v>23</v>
      </c>
      <c r="D17" s="746"/>
      <c r="E17" s="744">
        <v>81789.67</v>
      </c>
      <c r="F17" s="745">
        <v>279.10000000000002</v>
      </c>
      <c r="G17" s="744">
        <v>22699.02</v>
      </c>
      <c r="H17" s="745">
        <v>77.5</v>
      </c>
      <c r="I17" s="744">
        <v>17128.23</v>
      </c>
      <c r="J17" s="745">
        <v>58.5</v>
      </c>
      <c r="K17" s="744">
        <v>7160.869999999999</v>
      </c>
      <c r="L17" s="745">
        <v>24.4</v>
      </c>
      <c r="M17" s="744">
        <v>15881.380000000001</v>
      </c>
      <c r="N17" s="745">
        <v>54.2</v>
      </c>
      <c r="O17" s="744">
        <v>18920.169999999998</v>
      </c>
      <c r="P17" s="745">
        <v>64.599999999999994</v>
      </c>
    </row>
    <row r="18" spans="1:16" ht="17.25" customHeight="1" x14ac:dyDescent="0.15">
      <c r="A18" s="733">
        <f t="shared" si="0"/>
        <v>25</v>
      </c>
      <c r="B18" s="741"/>
      <c r="C18" s="742">
        <v>24</v>
      </c>
      <c r="D18" s="746"/>
      <c r="E18" s="744">
        <v>73444.800000000003</v>
      </c>
      <c r="F18" s="745">
        <v>249</v>
      </c>
      <c r="G18" s="744">
        <v>19250.5</v>
      </c>
      <c r="H18" s="745">
        <v>65.3</v>
      </c>
      <c r="I18" s="744">
        <v>15568</v>
      </c>
      <c r="J18" s="745">
        <v>52.8</v>
      </c>
      <c r="K18" s="744">
        <v>6502.9</v>
      </c>
      <c r="L18" s="745">
        <v>22</v>
      </c>
      <c r="M18" s="744">
        <v>16120.4</v>
      </c>
      <c r="N18" s="745">
        <v>54.6</v>
      </c>
      <c r="O18" s="744">
        <v>16003</v>
      </c>
      <c r="P18" s="745">
        <v>54.2</v>
      </c>
    </row>
    <row r="19" spans="1:16" ht="17.25" customHeight="1" x14ac:dyDescent="0.15">
      <c r="A19" s="733">
        <f t="shared" si="0"/>
        <v>26</v>
      </c>
      <c r="B19" s="747">
        <v>24</v>
      </c>
      <c r="C19" s="748">
        <v>10</v>
      </c>
      <c r="D19" s="743" t="s">
        <v>61</v>
      </c>
      <c r="E19" s="749">
        <v>5892.5</v>
      </c>
      <c r="F19" s="750">
        <v>226.6</v>
      </c>
      <c r="G19" s="749">
        <v>1547.3</v>
      </c>
      <c r="H19" s="750">
        <v>59.5</v>
      </c>
      <c r="I19" s="749">
        <v>1212.4000000000001</v>
      </c>
      <c r="J19" s="750">
        <v>46.6</v>
      </c>
      <c r="K19" s="749">
        <v>577.4</v>
      </c>
      <c r="L19" s="750">
        <v>22.2</v>
      </c>
      <c r="M19" s="749">
        <v>1297.5999999999999</v>
      </c>
      <c r="N19" s="750">
        <v>49.9</v>
      </c>
      <c r="O19" s="749">
        <v>1257.8000000000002</v>
      </c>
      <c r="P19" s="750">
        <v>48.4</v>
      </c>
    </row>
    <row r="20" spans="1:16" ht="17.25" customHeight="1" x14ac:dyDescent="0.15">
      <c r="A20" s="733">
        <f t="shared" si="0"/>
        <v>27</v>
      </c>
      <c r="B20" s="751"/>
      <c r="C20" s="742">
        <v>11</v>
      </c>
      <c r="D20" s="746"/>
      <c r="E20" s="744">
        <v>6110.6</v>
      </c>
      <c r="F20" s="745">
        <v>244.4</v>
      </c>
      <c r="G20" s="744">
        <v>1700.1000000000001</v>
      </c>
      <c r="H20" s="745">
        <v>68</v>
      </c>
      <c r="I20" s="744">
        <v>1242.5999999999999</v>
      </c>
      <c r="J20" s="745">
        <v>49.7</v>
      </c>
      <c r="K20" s="744">
        <v>547.5</v>
      </c>
      <c r="L20" s="745">
        <v>21.9</v>
      </c>
      <c r="M20" s="744">
        <v>1326.6</v>
      </c>
      <c r="N20" s="745">
        <v>53.1</v>
      </c>
      <c r="O20" s="744">
        <v>1293.8</v>
      </c>
      <c r="P20" s="745">
        <v>51.8</v>
      </c>
    </row>
    <row r="21" spans="1:16" ht="17.25" customHeight="1" x14ac:dyDescent="0.15">
      <c r="A21" s="733">
        <f t="shared" si="0"/>
        <v>28</v>
      </c>
      <c r="B21" s="751"/>
      <c r="C21" s="742">
        <v>12</v>
      </c>
      <c r="D21" s="746"/>
      <c r="E21" s="744">
        <v>7428.2</v>
      </c>
      <c r="F21" s="745">
        <v>297.10000000000002</v>
      </c>
      <c r="G21" s="744">
        <v>2697.9</v>
      </c>
      <c r="H21" s="745">
        <v>107.9</v>
      </c>
      <c r="I21" s="744">
        <v>1306</v>
      </c>
      <c r="J21" s="745">
        <v>52.2</v>
      </c>
      <c r="K21" s="744">
        <v>584.79999999999995</v>
      </c>
      <c r="L21" s="745">
        <v>23.4</v>
      </c>
      <c r="M21" s="744">
        <v>1348.3</v>
      </c>
      <c r="N21" s="745">
        <v>53.9</v>
      </c>
      <c r="O21" s="744">
        <v>1491.2</v>
      </c>
      <c r="P21" s="745">
        <v>59.6</v>
      </c>
    </row>
    <row r="22" spans="1:16" ht="17.25" customHeight="1" x14ac:dyDescent="0.15">
      <c r="A22" s="733">
        <f t="shared" si="0"/>
        <v>29</v>
      </c>
      <c r="B22" s="752">
        <v>25</v>
      </c>
      <c r="C22" s="742">
        <v>1</v>
      </c>
      <c r="D22" s="746" t="s">
        <v>501</v>
      </c>
      <c r="E22" s="744">
        <v>5214.8</v>
      </c>
      <c r="F22" s="745">
        <v>248.3</v>
      </c>
      <c r="G22" s="744">
        <v>1245.5999999999999</v>
      </c>
      <c r="H22" s="745">
        <v>59.3</v>
      </c>
      <c r="I22" s="744">
        <v>1162.8</v>
      </c>
      <c r="J22" s="745">
        <v>55.4</v>
      </c>
      <c r="K22" s="744">
        <v>457.4</v>
      </c>
      <c r="L22" s="745">
        <v>21.8</v>
      </c>
      <c r="M22" s="744">
        <v>1053.2</v>
      </c>
      <c r="N22" s="745">
        <v>50.2</v>
      </c>
      <c r="O22" s="744">
        <v>1295.8</v>
      </c>
      <c r="P22" s="745">
        <v>61.7</v>
      </c>
    </row>
    <row r="23" spans="1:16" ht="17.25" customHeight="1" x14ac:dyDescent="0.15">
      <c r="A23" s="733">
        <f t="shared" si="0"/>
        <v>30</v>
      </c>
      <c r="B23" s="753"/>
      <c r="C23" s="742">
        <v>2</v>
      </c>
      <c r="D23" s="746"/>
      <c r="E23" s="744">
        <v>5661.2000000000007</v>
      </c>
      <c r="F23" s="745">
        <v>246.1</v>
      </c>
      <c r="G23" s="744">
        <v>1496.1000000000001</v>
      </c>
      <c r="H23" s="745">
        <v>65</v>
      </c>
      <c r="I23" s="744">
        <v>1261.9000000000001</v>
      </c>
      <c r="J23" s="745">
        <v>54.9</v>
      </c>
      <c r="K23" s="744">
        <v>521.6</v>
      </c>
      <c r="L23" s="745">
        <v>22.7</v>
      </c>
      <c r="M23" s="744">
        <v>1209.8</v>
      </c>
      <c r="N23" s="745">
        <v>52.6</v>
      </c>
      <c r="O23" s="744">
        <v>1171.8</v>
      </c>
      <c r="P23" s="745">
        <v>50.9</v>
      </c>
    </row>
    <row r="24" spans="1:16" ht="17.25" customHeight="1" x14ac:dyDescent="0.15">
      <c r="A24" s="733">
        <f t="shared" si="0"/>
        <v>31</v>
      </c>
      <c r="B24" s="753"/>
      <c r="C24" s="742">
        <v>3</v>
      </c>
      <c r="D24" s="746"/>
      <c r="E24" s="744">
        <v>5925.3600000000006</v>
      </c>
      <c r="F24" s="745">
        <v>237</v>
      </c>
      <c r="G24" s="744">
        <v>1724.6600000000003</v>
      </c>
      <c r="H24" s="745">
        <v>69</v>
      </c>
      <c r="I24" s="744">
        <v>1167.8</v>
      </c>
      <c r="J24" s="745">
        <v>46.7</v>
      </c>
      <c r="K24" s="744">
        <v>537.29999999999995</v>
      </c>
      <c r="L24" s="745">
        <v>21.5</v>
      </c>
      <c r="M24" s="744">
        <v>1321.4</v>
      </c>
      <c r="N24" s="745">
        <v>52.9</v>
      </c>
      <c r="O24" s="744">
        <v>1174.2</v>
      </c>
      <c r="P24" s="745">
        <v>47</v>
      </c>
    </row>
    <row r="25" spans="1:16" ht="17.25" customHeight="1" x14ac:dyDescent="0.15">
      <c r="A25" s="733">
        <f t="shared" si="0"/>
        <v>32</v>
      </c>
      <c r="B25" s="753"/>
      <c r="C25" s="742">
        <v>4</v>
      </c>
      <c r="D25" s="746"/>
      <c r="E25" s="744">
        <v>5443.7000000000007</v>
      </c>
      <c r="F25" s="745">
        <v>217.7</v>
      </c>
      <c r="G25" s="744">
        <v>1575.9</v>
      </c>
      <c r="H25" s="745">
        <v>63</v>
      </c>
      <c r="I25" s="744">
        <v>1170.6999999999998</v>
      </c>
      <c r="J25" s="745">
        <v>46.8</v>
      </c>
      <c r="K25" s="744">
        <v>503.3</v>
      </c>
      <c r="L25" s="745">
        <v>20.100000000000001</v>
      </c>
      <c r="M25" s="744">
        <v>1359</v>
      </c>
      <c r="N25" s="745">
        <v>54.4</v>
      </c>
      <c r="O25" s="744">
        <v>834.8</v>
      </c>
      <c r="P25" s="745">
        <v>33.4</v>
      </c>
    </row>
    <row r="26" spans="1:16" ht="17.25" customHeight="1" x14ac:dyDescent="0.15">
      <c r="A26" s="733">
        <f t="shared" si="0"/>
        <v>33</v>
      </c>
      <c r="B26" s="753"/>
      <c r="C26" s="742">
        <v>5</v>
      </c>
      <c r="D26" s="746"/>
      <c r="E26" s="744">
        <v>5117.5</v>
      </c>
      <c r="F26" s="745">
        <v>213.2</v>
      </c>
      <c r="G26" s="744">
        <v>1497.8999999999999</v>
      </c>
      <c r="H26" s="745">
        <v>62.4</v>
      </c>
      <c r="I26" s="744">
        <v>1138.0999999999999</v>
      </c>
      <c r="J26" s="745">
        <v>47.4</v>
      </c>
      <c r="K26" s="744">
        <v>391.6</v>
      </c>
      <c r="L26" s="745">
        <v>16.3</v>
      </c>
      <c r="M26" s="744">
        <v>1224.5999999999999</v>
      </c>
      <c r="N26" s="745">
        <v>51</v>
      </c>
      <c r="O26" s="744">
        <v>865.3</v>
      </c>
      <c r="P26" s="745">
        <v>36.1</v>
      </c>
    </row>
    <row r="27" spans="1:16" ht="17.25" customHeight="1" x14ac:dyDescent="0.15">
      <c r="A27" s="733">
        <f t="shared" si="0"/>
        <v>34</v>
      </c>
      <c r="B27" s="753"/>
      <c r="C27" s="742">
        <v>6</v>
      </c>
      <c r="D27" s="746"/>
      <c r="E27" s="744">
        <v>5015.3</v>
      </c>
      <c r="F27" s="745">
        <v>200.6</v>
      </c>
      <c r="G27" s="744">
        <v>1460.1000000000001</v>
      </c>
      <c r="H27" s="745">
        <v>58.4</v>
      </c>
      <c r="I27" s="744">
        <v>1100.2999999999997</v>
      </c>
      <c r="J27" s="745">
        <v>44</v>
      </c>
      <c r="K27" s="744">
        <v>386.8</v>
      </c>
      <c r="L27" s="745">
        <v>15.5</v>
      </c>
      <c r="M27" s="744">
        <v>1229.0999999999999</v>
      </c>
      <c r="N27" s="745">
        <v>49.2</v>
      </c>
      <c r="O27" s="744">
        <v>839</v>
      </c>
      <c r="P27" s="745">
        <v>33.6</v>
      </c>
    </row>
    <row r="28" spans="1:16" ht="17.25" customHeight="1" x14ac:dyDescent="0.15">
      <c r="A28" s="733">
        <f t="shared" si="0"/>
        <v>35</v>
      </c>
      <c r="B28" s="753"/>
      <c r="C28" s="742">
        <v>7</v>
      </c>
      <c r="D28" s="746"/>
      <c r="E28" s="744">
        <v>4711.5</v>
      </c>
      <c r="F28" s="745">
        <v>181.2</v>
      </c>
      <c r="G28" s="744">
        <v>1390.4</v>
      </c>
      <c r="H28" s="745">
        <v>53.5</v>
      </c>
      <c r="I28" s="744">
        <v>1037.9000000000001</v>
      </c>
      <c r="J28" s="745">
        <v>39.9</v>
      </c>
      <c r="K28" s="744">
        <v>371.7</v>
      </c>
      <c r="L28" s="745">
        <v>14.3</v>
      </c>
      <c r="M28" s="744">
        <v>1016.5</v>
      </c>
      <c r="N28" s="745">
        <v>39.1</v>
      </c>
      <c r="O28" s="744">
        <v>895</v>
      </c>
      <c r="P28" s="745">
        <v>34.4</v>
      </c>
    </row>
    <row r="29" spans="1:16" ht="17.25" customHeight="1" x14ac:dyDescent="0.15">
      <c r="A29" s="733">
        <f t="shared" si="0"/>
        <v>36</v>
      </c>
      <c r="B29" s="753"/>
      <c r="C29" s="742">
        <v>8</v>
      </c>
      <c r="D29" s="746"/>
      <c r="E29" s="744">
        <v>4623.8</v>
      </c>
      <c r="F29" s="745">
        <v>171.3</v>
      </c>
      <c r="G29" s="744">
        <v>1390.5</v>
      </c>
      <c r="H29" s="745">
        <v>51.5</v>
      </c>
      <c r="I29" s="744">
        <v>1010.2</v>
      </c>
      <c r="J29" s="745">
        <v>37.4</v>
      </c>
      <c r="K29" s="744">
        <v>383.09999999999997</v>
      </c>
      <c r="L29" s="745">
        <v>14.2</v>
      </c>
      <c r="M29" s="744">
        <v>963</v>
      </c>
      <c r="N29" s="745">
        <v>35.700000000000003</v>
      </c>
      <c r="O29" s="744">
        <v>877</v>
      </c>
      <c r="P29" s="745">
        <v>32.5</v>
      </c>
    </row>
    <row r="30" spans="1:16" ht="17.25" customHeight="1" x14ac:dyDescent="0.15">
      <c r="A30" s="733">
        <f t="shared" si="0"/>
        <v>37</v>
      </c>
      <c r="B30" s="753"/>
      <c r="C30" s="742">
        <v>9</v>
      </c>
      <c r="D30" s="746"/>
      <c r="E30" s="744">
        <v>4570.5</v>
      </c>
      <c r="F30" s="745">
        <v>198.7</v>
      </c>
      <c r="G30" s="744">
        <v>1343.1999999999998</v>
      </c>
      <c r="H30" s="745">
        <v>58.4</v>
      </c>
      <c r="I30" s="744">
        <v>987</v>
      </c>
      <c r="J30" s="745">
        <v>42.9</v>
      </c>
      <c r="K30" s="744">
        <v>372.70000000000005</v>
      </c>
      <c r="L30" s="745">
        <v>16.2</v>
      </c>
      <c r="M30" s="744">
        <v>1012.1</v>
      </c>
      <c r="N30" s="745">
        <v>44</v>
      </c>
      <c r="O30" s="744">
        <v>855.5</v>
      </c>
      <c r="P30" s="745">
        <v>37.200000000000003</v>
      </c>
    </row>
    <row r="31" spans="1:16" ht="17.25" customHeight="1" x14ac:dyDescent="0.15">
      <c r="A31" s="733">
        <f t="shared" si="0"/>
        <v>38</v>
      </c>
      <c r="B31" s="754"/>
      <c r="C31" s="755">
        <v>10</v>
      </c>
      <c r="D31" s="756"/>
      <c r="E31" s="757">
        <v>4950</v>
      </c>
      <c r="F31" s="758">
        <v>190.4</v>
      </c>
      <c r="G31" s="757">
        <v>1416.9999999999998</v>
      </c>
      <c r="H31" s="758">
        <v>54.5</v>
      </c>
      <c r="I31" s="757">
        <v>1119.9000000000001</v>
      </c>
      <c r="J31" s="758">
        <v>43.1</v>
      </c>
      <c r="K31" s="757">
        <v>483.70000000000005</v>
      </c>
      <c r="L31" s="758">
        <v>18.600000000000001</v>
      </c>
      <c r="M31" s="757">
        <v>1003.6999999999999</v>
      </c>
      <c r="N31" s="758">
        <v>38.6</v>
      </c>
      <c r="O31" s="757">
        <v>925.7</v>
      </c>
      <c r="P31" s="758">
        <v>35.6</v>
      </c>
    </row>
    <row r="32" spans="1:16" ht="14.25" customHeight="1" x14ac:dyDescent="0.15">
      <c r="B32" s="759"/>
      <c r="C32" s="759"/>
      <c r="D32" s="759"/>
      <c r="E32" s="760"/>
      <c r="F32" s="759"/>
      <c r="G32" s="760"/>
      <c r="H32" s="759"/>
      <c r="I32" s="760"/>
      <c r="J32" s="759"/>
      <c r="K32" s="760"/>
      <c r="L32" s="759"/>
      <c r="M32" s="759"/>
    </row>
    <row r="33" spans="2:4" ht="14.25" customHeight="1" x14ac:dyDescent="0.15">
      <c r="B33" s="761" t="s">
        <v>502</v>
      </c>
      <c r="C33" s="762">
        <v>1</v>
      </c>
      <c r="D33" s="736" t="s">
        <v>503</v>
      </c>
    </row>
    <row r="34" spans="2:4" ht="14.25" customHeight="1" x14ac:dyDescent="0.15">
      <c r="C34" s="762">
        <v>2</v>
      </c>
      <c r="D34" s="736" t="s">
        <v>504</v>
      </c>
    </row>
    <row r="35" spans="2:4" ht="14.25" customHeight="1" x14ac:dyDescent="0.15">
      <c r="C35" s="762">
        <v>3</v>
      </c>
      <c r="D35" s="736" t="s">
        <v>505</v>
      </c>
    </row>
    <row r="36" spans="2:4" ht="14.25" customHeight="1" x14ac:dyDescent="0.15"/>
  </sheetData>
  <mergeCells count="9">
    <mergeCell ref="M5:N5"/>
    <mergeCell ref="O5:P5"/>
    <mergeCell ref="B6:D6"/>
    <mergeCell ref="C2:G2"/>
    <mergeCell ref="C5:D5"/>
    <mergeCell ref="E5:F5"/>
    <mergeCell ref="G5:H5"/>
    <mergeCell ref="I5:J5"/>
    <mergeCell ref="K5:L5"/>
  </mergeCells>
  <phoneticPr fontId="6"/>
  <printOptions horizontalCentered="1"/>
  <pageMargins left="0.59055118110236227" right="0.59055118110236227" top="0.39370078740157483" bottom="0.39370078740157483" header="0" footer="0.39370078740157483"/>
  <pageSetup paperSize="9" orientation="landscape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L50"/>
  <sheetViews>
    <sheetView zoomScale="50" zoomScaleNormal="50" workbookViewId="0"/>
  </sheetViews>
  <sheetFormatPr defaultRowHeight="13.5" x14ac:dyDescent="0.15"/>
  <cols>
    <col min="1" max="1" width="1.875" style="766" customWidth="1"/>
    <col min="2" max="2" width="2.5" style="766" customWidth="1"/>
    <col min="3" max="3" width="9" style="766"/>
    <col min="4" max="4" width="8" style="766" customWidth="1"/>
    <col min="5" max="5" width="9" style="766" customWidth="1"/>
    <col min="6" max="6" width="9.5" style="766" customWidth="1"/>
    <col min="7" max="8" width="9" style="766"/>
    <col min="9" max="9" width="10" style="766" customWidth="1"/>
    <col min="10" max="16384" width="9" style="766"/>
  </cols>
  <sheetData>
    <row r="18" spans="6:12" x14ac:dyDescent="0.15">
      <c r="F18" s="763"/>
      <c r="G18" s="764"/>
      <c r="H18" s="764"/>
      <c r="I18" s="764"/>
      <c r="J18" s="764"/>
      <c r="K18" s="764"/>
      <c r="L18" s="765"/>
    </row>
    <row r="19" spans="6:12" x14ac:dyDescent="0.15">
      <c r="F19" s="767"/>
      <c r="G19" s="768"/>
      <c r="H19" s="768"/>
      <c r="I19" s="768" t="s">
        <v>506</v>
      </c>
      <c r="J19" s="768"/>
      <c r="K19" s="768"/>
      <c r="L19" s="769"/>
    </row>
    <row r="20" spans="6:12" x14ac:dyDescent="0.15">
      <c r="F20" s="767"/>
      <c r="G20" s="768"/>
      <c r="H20" s="768"/>
      <c r="I20" s="768"/>
      <c r="J20" s="768"/>
      <c r="K20" s="768"/>
      <c r="L20" s="769"/>
    </row>
    <row r="21" spans="6:12" x14ac:dyDescent="0.15">
      <c r="F21" s="767"/>
      <c r="G21" s="768"/>
      <c r="H21" s="34" t="s">
        <v>518</v>
      </c>
      <c r="I21" s="768"/>
      <c r="J21" s="768"/>
      <c r="K21" s="768"/>
      <c r="L21" s="769"/>
    </row>
    <row r="22" spans="6:12" x14ac:dyDescent="0.15">
      <c r="F22" s="767"/>
      <c r="G22" s="768"/>
      <c r="H22" s="768"/>
      <c r="I22" s="768"/>
      <c r="J22" s="768"/>
      <c r="K22" s="768"/>
      <c r="L22" s="769"/>
    </row>
    <row r="23" spans="6:12" x14ac:dyDescent="0.15">
      <c r="F23" s="767"/>
      <c r="G23" s="768"/>
      <c r="H23" s="768" t="s">
        <v>507</v>
      </c>
      <c r="I23" s="768"/>
      <c r="J23" s="768"/>
      <c r="K23" s="768"/>
      <c r="L23" s="769"/>
    </row>
    <row r="24" spans="6:12" x14ac:dyDescent="0.15">
      <c r="F24" s="767"/>
      <c r="G24" s="768"/>
      <c r="H24" s="768"/>
      <c r="I24" s="768"/>
      <c r="J24" s="768"/>
      <c r="K24" s="768"/>
      <c r="L24" s="769"/>
    </row>
    <row r="25" spans="6:12" x14ac:dyDescent="0.15">
      <c r="F25" s="767"/>
      <c r="G25" s="768" t="s">
        <v>508</v>
      </c>
      <c r="H25" s="768"/>
      <c r="I25" s="768"/>
      <c r="J25" s="768"/>
      <c r="K25" s="768"/>
      <c r="L25" s="769"/>
    </row>
    <row r="26" spans="6:12" x14ac:dyDescent="0.15">
      <c r="F26" s="767"/>
      <c r="G26" s="768" t="s">
        <v>509</v>
      </c>
      <c r="H26" s="768"/>
      <c r="I26" s="768"/>
      <c r="J26" s="768"/>
      <c r="K26" s="768"/>
      <c r="L26" s="769"/>
    </row>
    <row r="27" spans="6:12" x14ac:dyDescent="0.15">
      <c r="F27" s="767"/>
      <c r="G27" s="768"/>
      <c r="H27" s="768"/>
      <c r="I27" s="768" t="s">
        <v>510</v>
      </c>
      <c r="J27" s="768"/>
      <c r="K27" s="768"/>
      <c r="L27" s="769"/>
    </row>
    <row r="28" spans="6:12" x14ac:dyDescent="0.15">
      <c r="F28" s="767"/>
      <c r="G28" s="768"/>
      <c r="H28" s="768"/>
      <c r="I28" s="768" t="s">
        <v>511</v>
      </c>
      <c r="J28" s="768"/>
      <c r="K28" s="768"/>
      <c r="L28" s="769"/>
    </row>
    <row r="29" spans="6:12" x14ac:dyDescent="0.15">
      <c r="F29" s="767"/>
      <c r="G29" s="768"/>
      <c r="H29" s="768"/>
      <c r="I29" s="768"/>
      <c r="J29" s="768"/>
      <c r="K29" s="768"/>
      <c r="L29" s="769"/>
    </row>
    <row r="30" spans="6:12" x14ac:dyDescent="0.15">
      <c r="F30" s="767"/>
      <c r="G30" s="768" t="s">
        <v>512</v>
      </c>
      <c r="H30" s="768"/>
      <c r="I30" s="768"/>
      <c r="J30" s="768"/>
      <c r="K30" s="768"/>
      <c r="L30" s="769"/>
    </row>
    <row r="31" spans="6:12" x14ac:dyDescent="0.15">
      <c r="F31" s="767"/>
      <c r="G31" s="768" t="s">
        <v>513</v>
      </c>
      <c r="H31" s="768"/>
      <c r="I31" s="768"/>
      <c r="J31" s="768"/>
      <c r="K31" s="768"/>
      <c r="L31" s="769"/>
    </row>
    <row r="32" spans="6:12" x14ac:dyDescent="0.15">
      <c r="F32" s="767"/>
      <c r="G32" s="768"/>
      <c r="H32" s="768"/>
      <c r="I32" s="768" t="s">
        <v>514</v>
      </c>
      <c r="J32" s="768"/>
      <c r="K32" s="768"/>
      <c r="L32" s="769"/>
    </row>
    <row r="33" spans="5:12" x14ac:dyDescent="0.15">
      <c r="F33" s="767"/>
      <c r="G33" s="768"/>
      <c r="H33" s="768"/>
      <c r="I33" s="768" t="s">
        <v>515</v>
      </c>
      <c r="J33" s="768"/>
      <c r="K33" s="768"/>
      <c r="L33" s="769"/>
    </row>
    <row r="34" spans="5:12" x14ac:dyDescent="0.15">
      <c r="F34" s="770"/>
      <c r="G34" s="771"/>
      <c r="H34" s="771"/>
      <c r="I34" s="771"/>
      <c r="J34" s="771"/>
      <c r="K34" s="771"/>
      <c r="L34" s="772"/>
    </row>
    <row r="35" spans="5:12" ht="8.25" customHeight="1" x14ac:dyDescent="0.15"/>
    <row r="36" spans="5:12" x14ac:dyDescent="0.15">
      <c r="E36" s="768"/>
      <c r="F36" s="768"/>
      <c r="G36" s="768"/>
      <c r="H36" s="768"/>
      <c r="I36" s="768"/>
    </row>
    <row r="37" spans="5:12" x14ac:dyDescent="0.15">
      <c r="E37" s="768"/>
      <c r="F37" s="768"/>
      <c r="G37" s="768"/>
      <c r="H37" s="768"/>
      <c r="I37" s="768"/>
    </row>
    <row r="38" spans="5:12" x14ac:dyDescent="0.15">
      <c r="E38" s="768"/>
      <c r="F38" s="768"/>
      <c r="G38" s="768"/>
      <c r="H38" s="768"/>
      <c r="I38" s="768"/>
    </row>
    <row r="39" spans="5:12" x14ac:dyDescent="0.15">
      <c r="E39" s="768"/>
      <c r="F39" s="768"/>
      <c r="G39" s="768"/>
      <c r="H39" s="768"/>
      <c r="I39" s="768"/>
    </row>
    <row r="40" spans="5:12" x14ac:dyDescent="0.15">
      <c r="E40" s="768"/>
      <c r="F40" s="768"/>
      <c r="G40" s="768"/>
      <c r="H40" s="768"/>
      <c r="I40" s="768"/>
    </row>
    <row r="41" spans="5:12" x14ac:dyDescent="0.15">
      <c r="E41" s="768"/>
      <c r="F41" s="768"/>
      <c r="G41" s="768"/>
      <c r="H41" s="768"/>
      <c r="I41" s="768"/>
    </row>
    <row r="42" spans="5:12" x14ac:dyDescent="0.15">
      <c r="E42" s="768"/>
      <c r="F42" s="768"/>
      <c r="G42" s="768"/>
      <c r="H42" s="768"/>
      <c r="I42" s="768"/>
    </row>
    <row r="43" spans="5:12" x14ac:dyDescent="0.15">
      <c r="E43" s="768"/>
      <c r="F43" s="768"/>
      <c r="G43" s="768"/>
      <c r="H43" s="768"/>
      <c r="I43" s="768"/>
    </row>
    <row r="44" spans="5:12" x14ac:dyDescent="0.15">
      <c r="E44" s="768"/>
      <c r="F44" s="768"/>
      <c r="G44" s="768"/>
      <c r="H44" s="768"/>
      <c r="I44" s="768"/>
    </row>
    <row r="45" spans="5:12" x14ac:dyDescent="0.15">
      <c r="E45" s="768"/>
      <c r="F45" s="768"/>
      <c r="G45" s="768"/>
      <c r="H45" s="768"/>
      <c r="I45" s="768"/>
    </row>
    <row r="46" spans="5:12" x14ac:dyDescent="0.15">
      <c r="E46" s="768"/>
      <c r="F46" s="768"/>
      <c r="G46" s="768"/>
      <c r="H46" s="768"/>
      <c r="I46" s="768"/>
    </row>
    <row r="47" spans="5:12" x14ac:dyDescent="0.15">
      <c r="E47" s="768"/>
      <c r="F47" s="768"/>
      <c r="G47" s="768"/>
      <c r="H47" s="768"/>
      <c r="I47" s="768"/>
    </row>
    <row r="48" spans="5:12" x14ac:dyDescent="0.15">
      <c r="E48" s="768"/>
      <c r="F48" s="768"/>
      <c r="G48" s="768"/>
      <c r="H48" s="768"/>
      <c r="I48" s="768"/>
    </row>
    <row r="49" spans="5:9" x14ac:dyDescent="0.15">
      <c r="E49" s="768"/>
      <c r="F49" s="768"/>
      <c r="G49" s="768"/>
      <c r="H49" s="768"/>
      <c r="I49" s="768"/>
    </row>
    <row r="50" spans="5:9" ht="18.75" customHeight="1" x14ac:dyDescent="0.15">
      <c r="E50" s="768"/>
      <c r="F50" s="768"/>
      <c r="G50" s="768"/>
      <c r="H50" s="768"/>
      <c r="I50" s="768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68"/>
  <sheetViews>
    <sheetView zoomScaleNormal="100" workbookViewId="0"/>
  </sheetViews>
  <sheetFormatPr defaultColWidth="7.5" defaultRowHeight="12" x14ac:dyDescent="0.15"/>
  <cols>
    <col min="1" max="1" width="1.625" style="136" customWidth="1"/>
    <col min="2" max="2" width="4.125" style="136" customWidth="1"/>
    <col min="3" max="3" width="3.125" style="136" customWidth="1"/>
    <col min="4" max="4" width="2.625" style="136" customWidth="1"/>
    <col min="5" max="7" width="5.875" style="136" customWidth="1"/>
    <col min="8" max="8" width="8.125" style="136" customWidth="1"/>
    <col min="9" max="11" width="5.875" style="136" customWidth="1"/>
    <col min="12" max="12" width="8.125" style="136" customWidth="1"/>
    <col min="13" max="15" width="5.875" style="136" customWidth="1"/>
    <col min="16" max="16" width="8.125" style="136" customWidth="1"/>
    <col min="17" max="19" width="5.875" style="136" customWidth="1"/>
    <col min="20" max="20" width="8.125" style="136" customWidth="1"/>
    <col min="21" max="23" width="5.875" style="136" customWidth="1"/>
    <col min="24" max="24" width="8.125" style="136" customWidth="1"/>
    <col min="25" max="16384" width="7.5" style="136"/>
  </cols>
  <sheetData>
    <row r="1" spans="2:53" ht="19.5" customHeight="1" x14ac:dyDescent="0.15">
      <c r="B1" s="134" t="s">
        <v>86</v>
      </c>
      <c r="C1" s="135"/>
      <c r="Z1" s="135"/>
      <c r="AA1" s="137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</row>
    <row r="2" spans="2:53" x14ac:dyDescent="0.15">
      <c r="B2" s="136" t="s">
        <v>87</v>
      </c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</row>
    <row r="3" spans="2:53" x14ac:dyDescent="0.15">
      <c r="B3" s="136" t="s">
        <v>88</v>
      </c>
      <c r="X3" s="138" t="s">
        <v>89</v>
      </c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9"/>
      <c r="AX3" s="135"/>
      <c r="AY3" s="135"/>
      <c r="AZ3" s="135"/>
      <c r="BA3" s="135"/>
    </row>
    <row r="4" spans="2:53" ht="6" customHeight="1" x14ac:dyDescent="0.15">
      <c r="X4" s="138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9"/>
      <c r="AX4" s="135"/>
      <c r="AY4" s="135"/>
      <c r="AZ4" s="135"/>
      <c r="BA4" s="135"/>
    </row>
    <row r="5" spans="2:53" ht="13.5" customHeight="1" x14ac:dyDescent="0.15">
      <c r="B5" s="140"/>
      <c r="C5" s="141" t="s">
        <v>90</v>
      </c>
      <c r="D5" s="142"/>
      <c r="E5" s="788" t="s">
        <v>91</v>
      </c>
      <c r="F5" s="789"/>
      <c r="G5" s="789"/>
      <c r="H5" s="790"/>
      <c r="I5" s="788" t="s">
        <v>92</v>
      </c>
      <c r="J5" s="789"/>
      <c r="K5" s="789"/>
      <c r="L5" s="790"/>
      <c r="M5" s="788" t="s">
        <v>93</v>
      </c>
      <c r="N5" s="789"/>
      <c r="O5" s="789"/>
      <c r="P5" s="790"/>
      <c r="Q5" s="788" t="s">
        <v>94</v>
      </c>
      <c r="R5" s="789"/>
      <c r="S5" s="789"/>
      <c r="T5" s="790"/>
      <c r="U5" s="788" t="s">
        <v>95</v>
      </c>
      <c r="V5" s="789"/>
      <c r="W5" s="789"/>
      <c r="X5" s="790"/>
      <c r="Z5" s="135"/>
      <c r="AA5" s="135"/>
      <c r="AB5" s="144"/>
      <c r="AC5" s="144"/>
      <c r="AD5" s="784"/>
      <c r="AE5" s="784"/>
      <c r="AF5" s="784"/>
      <c r="AG5" s="784"/>
      <c r="AH5" s="784"/>
      <c r="AI5" s="784"/>
      <c r="AJ5" s="784"/>
      <c r="AK5" s="784"/>
      <c r="AL5" s="784"/>
      <c r="AM5" s="784"/>
      <c r="AN5" s="784"/>
      <c r="AO5" s="784"/>
      <c r="AP5" s="784"/>
      <c r="AQ5" s="784"/>
      <c r="AR5" s="784"/>
      <c r="AS5" s="784"/>
      <c r="AT5" s="784"/>
      <c r="AU5" s="784"/>
      <c r="AV5" s="784"/>
      <c r="AW5" s="784"/>
      <c r="AX5" s="135"/>
      <c r="AY5" s="135"/>
      <c r="AZ5" s="135"/>
      <c r="BA5" s="135"/>
    </row>
    <row r="6" spans="2:53" x14ac:dyDescent="0.15">
      <c r="B6" s="145" t="s">
        <v>96</v>
      </c>
      <c r="C6" s="146"/>
      <c r="D6" s="147"/>
      <c r="E6" s="148" t="s">
        <v>97</v>
      </c>
      <c r="F6" s="149" t="s">
        <v>98</v>
      </c>
      <c r="G6" s="144" t="s">
        <v>99</v>
      </c>
      <c r="H6" s="149" t="s">
        <v>100</v>
      </c>
      <c r="I6" s="148" t="s">
        <v>97</v>
      </c>
      <c r="J6" s="149" t="s">
        <v>98</v>
      </c>
      <c r="K6" s="144" t="s">
        <v>99</v>
      </c>
      <c r="L6" s="149" t="s">
        <v>100</v>
      </c>
      <c r="M6" s="148" t="s">
        <v>97</v>
      </c>
      <c r="N6" s="149" t="s">
        <v>98</v>
      </c>
      <c r="O6" s="144" t="s">
        <v>99</v>
      </c>
      <c r="P6" s="149" t="s">
        <v>100</v>
      </c>
      <c r="Q6" s="148" t="s">
        <v>97</v>
      </c>
      <c r="R6" s="149" t="s">
        <v>98</v>
      </c>
      <c r="S6" s="144" t="s">
        <v>99</v>
      </c>
      <c r="T6" s="149" t="s">
        <v>100</v>
      </c>
      <c r="U6" s="148" t="s">
        <v>97</v>
      </c>
      <c r="V6" s="149" t="s">
        <v>98</v>
      </c>
      <c r="W6" s="144" t="s">
        <v>99</v>
      </c>
      <c r="X6" s="149" t="s">
        <v>100</v>
      </c>
      <c r="Z6" s="135"/>
      <c r="AA6" s="146"/>
      <c r="AB6" s="146"/>
      <c r="AC6" s="146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35"/>
      <c r="AY6" s="135"/>
      <c r="AZ6" s="135"/>
      <c r="BA6" s="135"/>
    </row>
    <row r="7" spans="2:53" x14ac:dyDescent="0.15">
      <c r="B7" s="150"/>
      <c r="C7" s="151"/>
      <c r="D7" s="151"/>
      <c r="E7" s="152"/>
      <c r="F7" s="153"/>
      <c r="G7" s="154" t="s">
        <v>101</v>
      </c>
      <c r="H7" s="153"/>
      <c r="I7" s="152"/>
      <c r="J7" s="153"/>
      <c r="K7" s="154" t="s">
        <v>101</v>
      </c>
      <c r="L7" s="153"/>
      <c r="M7" s="152"/>
      <c r="N7" s="153"/>
      <c r="O7" s="154" t="s">
        <v>101</v>
      </c>
      <c r="P7" s="153"/>
      <c r="Q7" s="152"/>
      <c r="R7" s="153"/>
      <c r="S7" s="154" t="s">
        <v>101</v>
      </c>
      <c r="T7" s="153"/>
      <c r="U7" s="152"/>
      <c r="V7" s="153"/>
      <c r="W7" s="154" t="s">
        <v>101</v>
      </c>
      <c r="X7" s="153"/>
      <c r="Z7" s="135"/>
      <c r="AA7" s="135"/>
      <c r="AB7" s="135"/>
      <c r="AC7" s="135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35"/>
      <c r="AY7" s="135"/>
      <c r="AZ7" s="135"/>
      <c r="BA7" s="135"/>
    </row>
    <row r="8" spans="2:53" x14ac:dyDescent="0.15">
      <c r="B8" s="140" t="s">
        <v>102</v>
      </c>
      <c r="C8" s="155">
        <v>21</v>
      </c>
      <c r="D8" s="156" t="s">
        <v>103</v>
      </c>
      <c r="E8" s="140">
        <v>2310</v>
      </c>
      <c r="F8" s="157">
        <v>4515</v>
      </c>
      <c r="G8" s="158">
        <v>2895</v>
      </c>
      <c r="H8" s="157">
        <v>346055</v>
      </c>
      <c r="I8" s="140">
        <v>2205</v>
      </c>
      <c r="J8" s="157">
        <v>3150</v>
      </c>
      <c r="K8" s="158">
        <v>2626</v>
      </c>
      <c r="L8" s="157">
        <v>354223</v>
      </c>
      <c r="M8" s="140">
        <v>1365</v>
      </c>
      <c r="N8" s="157">
        <v>2415</v>
      </c>
      <c r="O8" s="158">
        <v>1823</v>
      </c>
      <c r="P8" s="157">
        <v>124018</v>
      </c>
      <c r="Q8" s="140">
        <v>2100</v>
      </c>
      <c r="R8" s="157">
        <v>3045</v>
      </c>
      <c r="S8" s="158">
        <v>2726</v>
      </c>
      <c r="T8" s="157">
        <v>66230</v>
      </c>
      <c r="U8" s="140">
        <v>5985</v>
      </c>
      <c r="V8" s="157">
        <v>7140</v>
      </c>
      <c r="W8" s="158">
        <v>6591</v>
      </c>
      <c r="X8" s="157">
        <v>65074</v>
      </c>
      <c r="Z8" s="135"/>
      <c r="AA8" s="135"/>
      <c r="AB8" s="144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9"/>
      <c r="AQ8" s="139"/>
      <c r="AR8" s="139"/>
      <c r="AS8" s="135"/>
      <c r="AT8" s="135"/>
      <c r="AU8" s="135"/>
      <c r="AV8" s="135"/>
      <c r="AW8" s="135"/>
      <c r="AX8" s="135"/>
      <c r="AY8" s="135"/>
      <c r="AZ8" s="135"/>
      <c r="BA8" s="135"/>
    </row>
    <row r="9" spans="2:53" x14ac:dyDescent="0.15">
      <c r="B9" s="159"/>
      <c r="C9" s="144">
        <v>22</v>
      </c>
      <c r="D9" s="160"/>
      <c r="E9" s="161">
        <v>2625</v>
      </c>
      <c r="F9" s="161">
        <v>4463</v>
      </c>
      <c r="G9" s="161">
        <v>3154</v>
      </c>
      <c r="H9" s="161">
        <v>327933</v>
      </c>
      <c r="I9" s="161">
        <v>2310</v>
      </c>
      <c r="J9" s="161">
        <v>3045</v>
      </c>
      <c r="K9" s="161">
        <v>2654</v>
      </c>
      <c r="L9" s="161">
        <v>389570</v>
      </c>
      <c r="M9" s="161">
        <v>1410</v>
      </c>
      <c r="N9" s="161">
        <v>2100</v>
      </c>
      <c r="O9" s="161">
        <v>1783</v>
      </c>
      <c r="P9" s="161">
        <v>136405</v>
      </c>
      <c r="Q9" s="161">
        <v>2100</v>
      </c>
      <c r="R9" s="161">
        <v>3150</v>
      </c>
      <c r="S9" s="161">
        <v>2579</v>
      </c>
      <c r="T9" s="161">
        <v>74270</v>
      </c>
      <c r="U9" s="161">
        <v>5775</v>
      </c>
      <c r="V9" s="161">
        <v>7350</v>
      </c>
      <c r="W9" s="161">
        <v>6526</v>
      </c>
      <c r="X9" s="160">
        <v>67652</v>
      </c>
      <c r="Z9" s="135"/>
      <c r="AA9" s="135"/>
      <c r="AB9" s="144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9"/>
      <c r="AQ9" s="139"/>
      <c r="AR9" s="139"/>
      <c r="AS9" s="135"/>
      <c r="AT9" s="135"/>
      <c r="AU9" s="135"/>
      <c r="AV9" s="135"/>
      <c r="AW9" s="135"/>
      <c r="AX9" s="135"/>
      <c r="AY9" s="135"/>
      <c r="AZ9" s="135"/>
      <c r="BA9" s="135"/>
    </row>
    <row r="10" spans="2:53" x14ac:dyDescent="0.15">
      <c r="B10" s="159"/>
      <c r="C10" s="144">
        <v>23</v>
      </c>
      <c r="D10" s="160"/>
      <c r="E10" s="162">
        <v>2310</v>
      </c>
      <c r="F10" s="162">
        <v>3780</v>
      </c>
      <c r="G10" s="162">
        <v>3034.3450643224865</v>
      </c>
      <c r="H10" s="162">
        <v>323723.99999999994</v>
      </c>
      <c r="I10" s="162">
        <v>2100</v>
      </c>
      <c r="J10" s="162">
        <v>3178.35</v>
      </c>
      <c r="K10" s="162">
        <v>2606.1516904890368</v>
      </c>
      <c r="L10" s="162">
        <v>502775.80000000005</v>
      </c>
      <c r="M10" s="162">
        <v>1470</v>
      </c>
      <c r="N10" s="162">
        <v>2310</v>
      </c>
      <c r="O10" s="162">
        <v>1831.7878272122787</v>
      </c>
      <c r="P10" s="162">
        <v>115928.30000000002</v>
      </c>
      <c r="Q10" s="162">
        <v>2100</v>
      </c>
      <c r="R10" s="162">
        <v>2940</v>
      </c>
      <c r="S10" s="162">
        <v>2526.2511909480736</v>
      </c>
      <c r="T10" s="162">
        <v>39163</v>
      </c>
      <c r="U10" s="162">
        <v>5775</v>
      </c>
      <c r="V10" s="162">
        <v>7988.4000000000005</v>
      </c>
      <c r="W10" s="162">
        <v>6548.9968498810122</v>
      </c>
      <c r="X10" s="163">
        <v>66182.100000000006</v>
      </c>
      <c r="Z10" s="135"/>
      <c r="AA10" s="135"/>
      <c r="AB10" s="144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</row>
    <row r="11" spans="2:53" x14ac:dyDescent="0.15">
      <c r="B11" s="159"/>
      <c r="C11" s="144">
        <v>24</v>
      </c>
      <c r="D11" s="160"/>
      <c r="E11" s="164">
        <v>2100</v>
      </c>
      <c r="F11" s="164">
        <v>4200</v>
      </c>
      <c r="G11" s="164">
        <v>2691.1443600342172</v>
      </c>
      <c r="H11" s="164">
        <v>377793.5</v>
      </c>
      <c r="I11" s="164">
        <v>1680</v>
      </c>
      <c r="J11" s="164">
        <v>3150</v>
      </c>
      <c r="K11" s="164">
        <v>2306.5754924239568</v>
      </c>
      <c r="L11" s="164">
        <v>468399.30000000005</v>
      </c>
      <c r="M11" s="164">
        <v>1365</v>
      </c>
      <c r="N11" s="164">
        <v>2152.5</v>
      </c>
      <c r="O11" s="164">
        <v>1674.9316770186335</v>
      </c>
      <c r="P11" s="164">
        <v>90697.400000000009</v>
      </c>
      <c r="Q11" s="164">
        <v>1890</v>
      </c>
      <c r="R11" s="164">
        <v>3255</v>
      </c>
      <c r="S11" s="164">
        <v>2380.4599535897614</v>
      </c>
      <c r="T11" s="164">
        <v>49654.3</v>
      </c>
      <c r="U11" s="164">
        <v>5407.5</v>
      </c>
      <c r="V11" s="164">
        <v>8347.5</v>
      </c>
      <c r="W11" s="164">
        <v>6319.5156815967421</v>
      </c>
      <c r="X11" s="165">
        <v>74865.899999999994</v>
      </c>
      <c r="Z11" s="135"/>
      <c r="AA11" s="135"/>
      <c r="AB11" s="144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</row>
    <row r="12" spans="2:53" x14ac:dyDescent="0.15">
      <c r="B12" s="150"/>
      <c r="C12" s="154">
        <v>25</v>
      </c>
      <c r="D12" s="166"/>
      <c r="E12" s="167">
        <v>2310</v>
      </c>
      <c r="F12" s="167">
        <v>3990</v>
      </c>
      <c r="G12" s="167">
        <v>2961.8192539679649</v>
      </c>
      <c r="H12" s="167">
        <v>372933</v>
      </c>
      <c r="I12" s="167">
        <v>1890</v>
      </c>
      <c r="J12" s="167">
        <v>3150</v>
      </c>
      <c r="K12" s="167">
        <v>2597.9102922632901</v>
      </c>
      <c r="L12" s="167">
        <v>506895.60000000003</v>
      </c>
      <c r="M12" s="167">
        <v>1365</v>
      </c>
      <c r="N12" s="167">
        <v>2310</v>
      </c>
      <c r="O12" s="167">
        <v>1823.8650452897386</v>
      </c>
      <c r="P12" s="167">
        <v>101990.60000000002</v>
      </c>
      <c r="Q12" s="167">
        <v>1995</v>
      </c>
      <c r="R12" s="167">
        <v>3307.5</v>
      </c>
      <c r="S12" s="167">
        <v>2731.8666485415774</v>
      </c>
      <c r="T12" s="167">
        <v>44824.4</v>
      </c>
      <c r="U12" s="167">
        <v>6090</v>
      </c>
      <c r="V12" s="167">
        <v>7938</v>
      </c>
      <c r="W12" s="167">
        <v>7058.7970638743718</v>
      </c>
      <c r="X12" s="168">
        <v>77603.199999999997</v>
      </c>
      <c r="Z12" s="135"/>
      <c r="AA12" s="135"/>
      <c r="AB12" s="144"/>
      <c r="AC12" s="135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35"/>
      <c r="AY12" s="135"/>
      <c r="AZ12" s="135"/>
      <c r="BA12" s="135"/>
    </row>
    <row r="13" spans="2:53" x14ac:dyDescent="0.15">
      <c r="B13" s="159"/>
      <c r="C13" s="144">
        <v>5</v>
      </c>
      <c r="D13" s="160"/>
      <c r="E13" s="161">
        <v>2520</v>
      </c>
      <c r="F13" s="161">
        <v>3370.5</v>
      </c>
      <c r="G13" s="161">
        <v>2945.5167242285474</v>
      </c>
      <c r="H13" s="161">
        <v>32961.199999999997</v>
      </c>
      <c r="I13" s="161">
        <v>2100</v>
      </c>
      <c r="J13" s="161">
        <v>2835</v>
      </c>
      <c r="K13" s="161">
        <v>2520.4413976239684</v>
      </c>
      <c r="L13" s="161">
        <v>42037.4</v>
      </c>
      <c r="M13" s="161">
        <v>1575</v>
      </c>
      <c r="N13" s="161">
        <v>2205</v>
      </c>
      <c r="O13" s="161">
        <v>1726.841355260892</v>
      </c>
      <c r="P13" s="161">
        <v>7265.6</v>
      </c>
      <c r="Q13" s="161">
        <v>2415</v>
      </c>
      <c r="R13" s="161">
        <v>3045</v>
      </c>
      <c r="S13" s="161">
        <v>2729.7170984455956</v>
      </c>
      <c r="T13" s="161">
        <v>3565.4</v>
      </c>
      <c r="U13" s="161">
        <v>6300</v>
      </c>
      <c r="V13" s="161">
        <v>7570.5</v>
      </c>
      <c r="W13" s="161">
        <v>7192.8378398791556</v>
      </c>
      <c r="X13" s="160">
        <v>5429.1</v>
      </c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</row>
    <row r="14" spans="2:53" x14ac:dyDescent="0.15">
      <c r="B14" s="159"/>
      <c r="C14" s="144">
        <v>6</v>
      </c>
      <c r="D14" s="160"/>
      <c r="E14" s="161">
        <v>2415</v>
      </c>
      <c r="F14" s="161">
        <v>3465</v>
      </c>
      <c r="G14" s="161">
        <v>2677.640766334096</v>
      </c>
      <c r="H14" s="161">
        <v>27726.6</v>
      </c>
      <c r="I14" s="161">
        <v>2100</v>
      </c>
      <c r="J14" s="161">
        <v>2730</v>
      </c>
      <c r="K14" s="161">
        <v>2357.6613993657647</v>
      </c>
      <c r="L14" s="161">
        <v>29295.9</v>
      </c>
      <c r="M14" s="161">
        <v>1575</v>
      </c>
      <c r="N14" s="161">
        <v>2100</v>
      </c>
      <c r="O14" s="161">
        <v>1784.7886823146646</v>
      </c>
      <c r="P14" s="161">
        <v>7342.1</v>
      </c>
      <c r="Q14" s="161">
        <v>2467.5</v>
      </c>
      <c r="R14" s="161">
        <v>2730</v>
      </c>
      <c r="S14" s="161">
        <v>2562.447299077734</v>
      </c>
      <c r="T14" s="161">
        <v>2530.6999999999998</v>
      </c>
      <c r="U14" s="161">
        <v>6300</v>
      </c>
      <c r="V14" s="161">
        <v>7612.5</v>
      </c>
      <c r="W14" s="161">
        <v>6824.5325962090783</v>
      </c>
      <c r="X14" s="160">
        <v>5643</v>
      </c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</row>
    <row r="15" spans="2:53" x14ac:dyDescent="0.15">
      <c r="B15" s="159"/>
      <c r="C15" s="144">
        <v>7</v>
      </c>
      <c r="D15" s="160"/>
      <c r="E15" s="161">
        <v>2520</v>
      </c>
      <c r="F15" s="161">
        <v>3360</v>
      </c>
      <c r="G15" s="161">
        <v>2835.1276886202181</v>
      </c>
      <c r="H15" s="161">
        <v>44502.9</v>
      </c>
      <c r="I15" s="161">
        <v>2310</v>
      </c>
      <c r="J15" s="161">
        <v>2730</v>
      </c>
      <c r="K15" s="161">
        <v>2525.6183861179597</v>
      </c>
      <c r="L15" s="161">
        <v>43063.5</v>
      </c>
      <c r="M15" s="161">
        <v>1680</v>
      </c>
      <c r="N15" s="161">
        <v>2310</v>
      </c>
      <c r="O15" s="161">
        <v>1974.137575642965</v>
      </c>
      <c r="P15" s="161">
        <v>10786.1</v>
      </c>
      <c r="Q15" s="161">
        <v>1995</v>
      </c>
      <c r="R15" s="161">
        <v>2625</v>
      </c>
      <c r="S15" s="161">
        <v>2258.2603448275863</v>
      </c>
      <c r="T15" s="161">
        <v>3325</v>
      </c>
      <c r="U15" s="161">
        <v>6300</v>
      </c>
      <c r="V15" s="161">
        <v>7560</v>
      </c>
      <c r="W15" s="161">
        <v>6824.9388582984102</v>
      </c>
      <c r="X15" s="160">
        <v>7215.5</v>
      </c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</row>
    <row r="16" spans="2:53" x14ac:dyDescent="0.15">
      <c r="B16" s="159"/>
      <c r="C16" s="144">
        <v>8</v>
      </c>
      <c r="D16" s="160"/>
      <c r="E16" s="161">
        <v>2520</v>
      </c>
      <c r="F16" s="161">
        <v>3360</v>
      </c>
      <c r="G16" s="161">
        <v>2881.8821770951445</v>
      </c>
      <c r="H16" s="161">
        <v>26757</v>
      </c>
      <c r="I16" s="161">
        <v>2310</v>
      </c>
      <c r="J16" s="161">
        <v>2730</v>
      </c>
      <c r="K16" s="161">
        <v>2467.4918964018775</v>
      </c>
      <c r="L16" s="161">
        <v>44142.3</v>
      </c>
      <c r="M16" s="161">
        <v>1680</v>
      </c>
      <c r="N16" s="161">
        <v>2100</v>
      </c>
      <c r="O16" s="161">
        <v>1832.6844190140846</v>
      </c>
      <c r="P16" s="161">
        <v>9516.5</v>
      </c>
      <c r="Q16" s="161">
        <v>2415</v>
      </c>
      <c r="R16" s="161">
        <v>2730</v>
      </c>
      <c r="S16" s="161">
        <v>2564.7709662716502</v>
      </c>
      <c r="T16" s="161">
        <v>2789.6</v>
      </c>
      <c r="U16" s="161">
        <v>6300</v>
      </c>
      <c r="V16" s="160">
        <v>7665</v>
      </c>
      <c r="W16" s="161">
        <v>6824.9390650466721</v>
      </c>
      <c r="X16" s="160">
        <v>6124.7</v>
      </c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</row>
    <row r="17" spans="2:53" x14ac:dyDescent="0.15">
      <c r="B17" s="159"/>
      <c r="C17" s="144">
        <v>9</v>
      </c>
      <c r="D17" s="160"/>
      <c r="E17" s="161">
        <v>2520</v>
      </c>
      <c r="F17" s="161">
        <v>3412.5</v>
      </c>
      <c r="G17" s="161">
        <v>2966.6112219360925</v>
      </c>
      <c r="H17" s="161">
        <v>24030.799999999999</v>
      </c>
      <c r="I17" s="161">
        <v>2310</v>
      </c>
      <c r="J17" s="161">
        <v>2761.5</v>
      </c>
      <c r="K17" s="161">
        <v>2520.3342690541313</v>
      </c>
      <c r="L17" s="161">
        <v>42272</v>
      </c>
      <c r="M17" s="161">
        <v>1659</v>
      </c>
      <c r="N17" s="161">
        <v>2073.75</v>
      </c>
      <c r="O17" s="161">
        <v>1858.9289535206246</v>
      </c>
      <c r="P17" s="161">
        <v>8723.7000000000007</v>
      </c>
      <c r="Q17" s="161">
        <v>2415</v>
      </c>
      <c r="R17" s="161">
        <v>2625</v>
      </c>
      <c r="S17" s="161">
        <v>2530.1334702258728</v>
      </c>
      <c r="T17" s="161">
        <v>2870.4</v>
      </c>
      <c r="U17" s="161">
        <v>6300</v>
      </c>
      <c r="V17" s="161">
        <v>7665</v>
      </c>
      <c r="W17" s="161">
        <v>6851.4969371508751</v>
      </c>
      <c r="X17" s="160">
        <v>5973.3</v>
      </c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</row>
    <row r="18" spans="2:53" x14ac:dyDescent="0.15">
      <c r="B18" s="159"/>
      <c r="C18" s="144">
        <v>10</v>
      </c>
      <c r="D18" s="160"/>
      <c r="E18" s="161">
        <v>2625</v>
      </c>
      <c r="F18" s="161">
        <v>3465</v>
      </c>
      <c r="G18" s="161">
        <v>2992.7629364089785</v>
      </c>
      <c r="H18" s="161">
        <v>29147.5</v>
      </c>
      <c r="I18" s="161">
        <v>2520</v>
      </c>
      <c r="J18" s="161">
        <v>2940</v>
      </c>
      <c r="K18" s="161">
        <v>2703.3118401468569</v>
      </c>
      <c r="L18" s="161">
        <v>43360.7</v>
      </c>
      <c r="M18" s="161">
        <v>1575</v>
      </c>
      <c r="N18" s="161">
        <v>2100</v>
      </c>
      <c r="O18" s="161">
        <v>1842.7597629899726</v>
      </c>
      <c r="P18" s="161">
        <v>8548.2999999999993</v>
      </c>
      <c r="Q18" s="161">
        <v>2467.5</v>
      </c>
      <c r="R18" s="161">
        <v>2940</v>
      </c>
      <c r="S18" s="161">
        <v>2730.2072245875465</v>
      </c>
      <c r="T18" s="161">
        <v>4484.3</v>
      </c>
      <c r="U18" s="161">
        <v>6825</v>
      </c>
      <c r="V18" s="161">
        <v>7927.5</v>
      </c>
      <c r="W18" s="161">
        <v>7349.5572190851226</v>
      </c>
      <c r="X18" s="160">
        <v>6611.2</v>
      </c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</row>
    <row r="19" spans="2:53" x14ac:dyDescent="0.15">
      <c r="B19" s="159"/>
      <c r="C19" s="144">
        <v>11</v>
      </c>
      <c r="D19" s="160"/>
      <c r="E19" s="161">
        <v>2940</v>
      </c>
      <c r="F19" s="161">
        <v>3990</v>
      </c>
      <c r="G19" s="161">
        <v>3412.8306568746725</v>
      </c>
      <c r="H19" s="161">
        <v>27546.1</v>
      </c>
      <c r="I19" s="161">
        <v>2520</v>
      </c>
      <c r="J19" s="161">
        <v>3150</v>
      </c>
      <c r="K19" s="161">
        <v>2939.7799820617765</v>
      </c>
      <c r="L19" s="161">
        <v>45214.7</v>
      </c>
      <c r="M19" s="161">
        <v>1680</v>
      </c>
      <c r="N19" s="161">
        <v>2268</v>
      </c>
      <c r="O19" s="161">
        <v>1911.443709745806</v>
      </c>
      <c r="P19" s="161">
        <v>9720.6</v>
      </c>
      <c r="Q19" s="161">
        <v>2572.5</v>
      </c>
      <c r="R19" s="161">
        <v>3150</v>
      </c>
      <c r="S19" s="161">
        <v>2929.3247753530172</v>
      </c>
      <c r="T19" s="161">
        <v>3627.7</v>
      </c>
      <c r="U19" s="161">
        <v>6825</v>
      </c>
      <c r="V19" s="161">
        <v>7875</v>
      </c>
      <c r="W19" s="161">
        <v>7350.3965855475481</v>
      </c>
      <c r="X19" s="160">
        <v>7473.1</v>
      </c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</row>
    <row r="20" spans="2:53" x14ac:dyDescent="0.15">
      <c r="B20" s="159"/>
      <c r="C20" s="144">
        <v>12</v>
      </c>
      <c r="D20" s="160"/>
      <c r="E20" s="161">
        <v>2940</v>
      </c>
      <c r="F20" s="161">
        <v>3990</v>
      </c>
      <c r="G20" s="161">
        <v>3443.8967084972887</v>
      </c>
      <c r="H20" s="161">
        <v>45741.599999999999</v>
      </c>
      <c r="I20" s="161">
        <v>2415</v>
      </c>
      <c r="J20" s="161">
        <v>3150</v>
      </c>
      <c r="K20" s="161">
        <v>2939.647420535488</v>
      </c>
      <c r="L20" s="161">
        <v>80727.199999999997</v>
      </c>
      <c r="M20" s="161">
        <v>1575</v>
      </c>
      <c r="N20" s="161">
        <v>2268</v>
      </c>
      <c r="O20" s="161">
        <v>1889.4822076155945</v>
      </c>
      <c r="P20" s="161">
        <v>9674.7999999999993</v>
      </c>
      <c r="Q20" s="161">
        <v>2625</v>
      </c>
      <c r="R20" s="161">
        <v>3307.5</v>
      </c>
      <c r="S20" s="161">
        <v>3060.5757941009642</v>
      </c>
      <c r="T20" s="161">
        <v>5253.9</v>
      </c>
      <c r="U20" s="161">
        <v>6825</v>
      </c>
      <c r="V20" s="161">
        <v>7938</v>
      </c>
      <c r="W20" s="161">
        <v>7407.5584473126528</v>
      </c>
      <c r="X20" s="160">
        <v>11787.7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</row>
    <row r="21" spans="2:53" x14ac:dyDescent="0.15">
      <c r="B21" s="159" t="s">
        <v>104</v>
      </c>
      <c r="C21" s="144">
        <v>1</v>
      </c>
      <c r="D21" s="160" t="s">
        <v>105</v>
      </c>
      <c r="E21" s="161">
        <v>2625</v>
      </c>
      <c r="F21" s="161">
        <v>3990</v>
      </c>
      <c r="G21" s="161">
        <v>3045.2328344970324</v>
      </c>
      <c r="H21" s="161">
        <v>45422.5</v>
      </c>
      <c r="I21" s="161">
        <v>2100</v>
      </c>
      <c r="J21" s="161">
        <v>3150</v>
      </c>
      <c r="K21" s="161">
        <v>2577.4201225259199</v>
      </c>
      <c r="L21" s="161">
        <v>64912.4</v>
      </c>
      <c r="M21" s="161">
        <v>1575</v>
      </c>
      <c r="N21" s="161">
        <v>2275.35</v>
      </c>
      <c r="O21" s="161">
        <v>1753.0708536585366</v>
      </c>
      <c r="P21" s="161">
        <v>8700.6</v>
      </c>
      <c r="Q21" s="161">
        <v>2100</v>
      </c>
      <c r="R21" s="161">
        <v>2940</v>
      </c>
      <c r="S21" s="161">
        <v>2698.8817682448343</v>
      </c>
      <c r="T21" s="161">
        <v>10972.2</v>
      </c>
      <c r="U21" s="161">
        <v>6300</v>
      </c>
      <c r="V21" s="161">
        <v>7560</v>
      </c>
      <c r="W21" s="161">
        <v>6824.777585310936</v>
      </c>
      <c r="X21" s="160">
        <v>9073.7000000000007</v>
      </c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</row>
    <row r="22" spans="2:53" x14ac:dyDescent="0.15">
      <c r="B22" s="159"/>
      <c r="C22" s="144">
        <v>2</v>
      </c>
      <c r="D22" s="160"/>
      <c r="E22" s="161">
        <v>2520</v>
      </c>
      <c r="F22" s="161">
        <v>3990</v>
      </c>
      <c r="G22" s="161">
        <v>3044.9403426635545</v>
      </c>
      <c r="H22" s="161">
        <v>33026.800000000003</v>
      </c>
      <c r="I22" s="161">
        <v>2310</v>
      </c>
      <c r="J22" s="161">
        <v>3360</v>
      </c>
      <c r="K22" s="161">
        <v>2730.1889361576104</v>
      </c>
      <c r="L22" s="161">
        <v>36914.5</v>
      </c>
      <c r="M22" s="161">
        <v>1575</v>
      </c>
      <c r="N22" s="161">
        <v>1995</v>
      </c>
      <c r="O22" s="161">
        <v>1816.6769827072158</v>
      </c>
      <c r="P22" s="161">
        <v>7521.9</v>
      </c>
      <c r="Q22" s="161">
        <v>2100</v>
      </c>
      <c r="R22" s="161">
        <v>3150</v>
      </c>
      <c r="S22" s="161">
        <v>2792.9700519506978</v>
      </c>
      <c r="T22" s="161">
        <v>4254.3</v>
      </c>
      <c r="U22" s="161">
        <v>6300</v>
      </c>
      <c r="V22" s="161">
        <v>7875</v>
      </c>
      <c r="W22" s="161">
        <v>6862.1905288803182</v>
      </c>
      <c r="X22" s="160">
        <v>6202.2</v>
      </c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</row>
    <row r="23" spans="2:53" x14ac:dyDescent="0.15">
      <c r="B23" s="159"/>
      <c r="C23" s="144">
        <v>3</v>
      </c>
      <c r="D23" s="160"/>
      <c r="E23" s="161">
        <v>2730</v>
      </c>
      <c r="F23" s="161">
        <v>3465</v>
      </c>
      <c r="G23" s="161">
        <v>3061.1140875907463</v>
      </c>
      <c r="H23" s="161">
        <v>33422.800000000003</v>
      </c>
      <c r="I23" s="161">
        <v>2310</v>
      </c>
      <c r="J23" s="161">
        <v>2940</v>
      </c>
      <c r="K23" s="161">
        <v>2656.3912408848291</v>
      </c>
      <c r="L23" s="161">
        <v>43328.7</v>
      </c>
      <c r="M23" s="161">
        <v>1575</v>
      </c>
      <c r="N23" s="161">
        <v>2100</v>
      </c>
      <c r="O23" s="161">
        <v>1889.8103643571837</v>
      </c>
      <c r="P23" s="161">
        <v>6901.3</v>
      </c>
      <c r="Q23" s="161">
        <v>2467.5</v>
      </c>
      <c r="R23" s="161">
        <v>2940</v>
      </c>
      <c r="S23" s="161">
        <v>2677.6056594347701</v>
      </c>
      <c r="T23" s="161">
        <v>3945.8</v>
      </c>
      <c r="U23" s="161">
        <v>6090</v>
      </c>
      <c r="V23" s="161">
        <v>7560</v>
      </c>
      <c r="W23" s="161">
        <v>6840.574805648107</v>
      </c>
      <c r="X23" s="160">
        <v>6225</v>
      </c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</row>
    <row r="24" spans="2:53" x14ac:dyDescent="0.15">
      <c r="B24" s="159"/>
      <c r="C24" s="144">
        <v>4</v>
      </c>
      <c r="D24" s="160"/>
      <c r="E24" s="161">
        <v>2808</v>
      </c>
      <c r="F24" s="161">
        <v>3456</v>
      </c>
      <c r="G24" s="161">
        <v>3078.2494060951071</v>
      </c>
      <c r="H24" s="161">
        <v>31080.2</v>
      </c>
      <c r="I24" s="161">
        <v>2268</v>
      </c>
      <c r="J24" s="161">
        <v>3024</v>
      </c>
      <c r="K24" s="161">
        <v>2635.0324766568319</v>
      </c>
      <c r="L24" s="161">
        <v>42309.4</v>
      </c>
      <c r="M24" s="161">
        <v>1728</v>
      </c>
      <c r="N24" s="161">
        <v>2269.08</v>
      </c>
      <c r="O24" s="161">
        <v>1976.8712615797492</v>
      </c>
      <c r="P24" s="161">
        <v>8603</v>
      </c>
      <c r="Q24" s="161">
        <v>2592</v>
      </c>
      <c r="R24" s="161">
        <v>3024</v>
      </c>
      <c r="S24" s="161">
        <v>2743.6704196519959</v>
      </c>
      <c r="T24" s="161">
        <v>2683.7</v>
      </c>
      <c r="U24" s="161">
        <v>6264</v>
      </c>
      <c r="V24" s="161">
        <v>7776</v>
      </c>
      <c r="W24" s="161">
        <v>6939.3102215431609</v>
      </c>
      <c r="X24" s="160">
        <v>6044.9</v>
      </c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</row>
    <row r="25" spans="2:53" x14ac:dyDescent="0.15">
      <c r="B25" s="150"/>
      <c r="C25" s="154">
        <v>5</v>
      </c>
      <c r="D25" s="166"/>
      <c r="E25" s="170">
        <v>2592</v>
      </c>
      <c r="F25" s="170">
        <v>3672</v>
      </c>
      <c r="G25" s="170">
        <v>3024.463040493506</v>
      </c>
      <c r="H25" s="170">
        <v>40712.199999999997</v>
      </c>
      <c r="I25" s="170">
        <v>2160</v>
      </c>
      <c r="J25" s="170">
        <v>3024</v>
      </c>
      <c r="K25" s="170">
        <v>2591.7914749791321</v>
      </c>
      <c r="L25" s="170">
        <v>44002.7</v>
      </c>
      <c r="M25" s="170">
        <v>1728</v>
      </c>
      <c r="N25" s="170">
        <v>2160</v>
      </c>
      <c r="O25" s="170">
        <v>1956.7627171538543</v>
      </c>
      <c r="P25" s="170">
        <v>6786.2</v>
      </c>
      <c r="Q25" s="170">
        <v>1620</v>
      </c>
      <c r="R25" s="170">
        <v>2268</v>
      </c>
      <c r="S25" s="170">
        <v>1918.8186528497411</v>
      </c>
      <c r="T25" s="170">
        <v>4978.3</v>
      </c>
      <c r="U25" s="170">
        <v>6264</v>
      </c>
      <c r="V25" s="170">
        <v>8424</v>
      </c>
      <c r="W25" s="170">
        <v>6912.2492567673289</v>
      </c>
      <c r="X25" s="166">
        <v>6548.5</v>
      </c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</row>
    <row r="26" spans="2:53" ht="13.5" customHeight="1" x14ac:dyDescent="0.15">
      <c r="B26" s="159"/>
      <c r="C26" s="152" t="s">
        <v>90</v>
      </c>
      <c r="D26" s="171"/>
      <c r="E26" s="785" t="s">
        <v>106</v>
      </c>
      <c r="F26" s="786"/>
      <c r="G26" s="786"/>
      <c r="H26" s="787"/>
      <c r="I26" s="785" t="s">
        <v>107</v>
      </c>
      <c r="J26" s="786"/>
      <c r="K26" s="786"/>
      <c r="L26" s="787"/>
      <c r="M26" s="785" t="s">
        <v>108</v>
      </c>
      <c r="N26" s="786"/>
      <c r="O26" s="786"/>
      <c r="P26" s="787"/>
      <c r="Q26" s="785" t="s">
        <v>109</v>
      </c>
      <c r="R26" s="786"/>
      <c r="S26" s="786"/>
      <c r="T26" s="787"/>
      <c r="U26" s="785" t="s">
        <v>110</v>
      </c>
      <c r="V26" s="786"/>
      <c r="W26" s="786"/>
      <c r="X26" s="787"/>
      <c r="Z26" s="135"/>
      <c r="AA26" s="135"/>
      <c r="AB26" s="135"/>
      <c r="AC26" s="144"/>
      <c r="AD26" s="144"/>
      <c r="AE26" s="784"/>
      <c r="AF26" s="784"/>
      <c r="AG26" s="784"/>
      <c r="AH26" s="784"/>
      <c r="AI26" s="784"/>
      <c r="AJ26" s="784"/>
      <c r="AK26" s="784"/>
      <c r="AL26" s="784"/>
      <c r="AM26" s="784"/>
      <c r="AN26" s="784"/>
      <c r="AO26" s="784"/>
      <c r="AP26" s="784"/>
      <c r="AQ26" s="784"/>
      <c r="AR26" s="784"/>
      <c r="AS26" s="784"/>
      <c r="AT26" s="784"/>
      <c r="AU26" s="784"/>
      <c r="AV26" s="784"/>
      <c r="AW26" s="784"/>
      <c r="AX26" s="784"/>
      <c r="AY26" s="135"/>
      <c r="AZ26" s="135"/>
      <c r="BA26" s="135"/>
    </row>
    <row r="27" spans="2:53" x14ac:dyDescent="0.15">
      <c r="B27" s="145" t="s">
        <v>96</v>
      </c>
      <c r="C27" s="146"/>
      <c r="D27" s="147"/>
      <c r="E27" s="148" t="s">
        <v>97</v>
      </c>
      <c r="F27" s="149" t="s">
        <v>98</v>
      </c>
      <c r="G27" s="144" t="s">
        <v>99</v>
      </c>
      <c r="H27" s="149" t="s">
        <v>100</v>
      </c>
      <c r="I27" s="148" t="s">
        <v>97</v>
      </c>
      <c r="J27" s="149" t="s">
        <v>98</v>
      </c>
      <c r="K27" s="144" t="s">
        <v>99</v>
      </c>
      <c r="L27" s="149" t="s">
        <v>100</v>
      </c>
      <c r="M27" s="148" t="s">
        <v>97</v>
      </c>
      <c r="N27" s="149" t="s">
        <v>98</v>
      </c>
      <c r="O27" s="144" t="s">
        <v>99</v>
      </c>
      <c r="P27" s="172" t="s">
        <v>100</v>
      </c>
      <c r="Q27" s="149" t="s">
        <v>97</v>
      </c>
      <c r="R27" s="144" t="s">
        <v>98</v>
      </c>
      <c r="S27" s="149" t="s">
        <v>99</v>
      </c>
      <c r="T27" s="144" t="s">
        <v>100</v>
      </c>
      <c r="U27" s="148" t="s">
        <v>97</v>
      </c>
      <c r="V27" s="149" t="s">
        <v>98</v>
      </c>
      <c r="W27" s="144" t="s">
        <v>99</v>
      </c>
      <c r="X27" s="149" t="s">
        <v>100</v>
      </c>
      <c r="Z27" s="135"/>
      <c r="AA27" s="135"/>
      <c r="AB27" s="146"/>
      <c r="AC27" s="146"/>
      <c r="AD27" s="146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35"/>
      <c r="AZ27" s="135"/>
      <c r="BA27" s="135"/>
    </row>
    <row r="28" spans="2:53" x14ac:dyDescent="0.15">
      <c r="B28" s="150"/>
      <c r="C28" s="151"/>
      <c r="D28" s="151"/>
      <c r="E28" s="152"/>
      <c r="F28" s="153"/>
      <c r="G28" s="154" t="s">
        <v>101</v>
      </c>
      <c r="H28" s="153"/>
      <c r="I28" s="152"/>
      <c r="J28" s="153"/>
      <c r="K28" s="154" t="s">
        <v>101</v>
      </c>
      <c r="L28" s="153"/>
      <c r="M28" s="152"/>
      <c r="N28" s="153"/>
      <c r="O28" s="154" t="s">
        <v>101</v>
      </c>
      <c r="P28" s="152"/>
      <c r="Q28" s="153"/>
      <c r="R28" s="154"/>
      <c r="S28" s="153" t="s">
        <v>101</v>
      </c>
      <c r="T28" s="154"/>
      <c r="U28" s="152"/>
      <c r="V28" s="153"/>
      <c r="W28" s="154" t="s">
        <v>101</v>
      </c>
      <c r="X28" s="153"/>
      <c r="Z28" s="135"/>
      <c r="AA28" s="135"/>
      <c r="AB28" s="135"/>
      <c r="AC28" s="135"/>
      <c r="AD28" s="135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35"/>
      <c r="AZ28" s="135"/>
      <c r="BA28" s="135"/>
    </row>
    <row r="29" spans="2:53" x14ac:dyDescent="0.15">
      <c r="B29" s="140" t="s">
        <v>102</v>
      </c>
      <c r="C29" s="155">
        <v>21</v>
      </c>
      <c r="D29" s="156" t="s">
        <v>103</v>
      </c>
      <c r="E29" s="140">
        <v>5145</v>
      </c>
      <c r="F29" s="157">
        <v>6615</v>
      </c>
      <c r="G29" s="158">
        <v>5598</v>
      </c>
      <c r="H29" s="157">
        <v>58097</v>
      </c>
      <c r="I29" s="140">
        <v>5250</v>
      </c>
      <c r="J29" s="157">
        <v>6615</v>
      </c>
      <c r="K29" s="158">
        <v>5696</v>
      </c>
      <c r="L29" s="157">
        <v>91989</v>
      </c>
      <c r="M29" s="140">
        <v>1260</v>
      </c>
      <c r="N29" s="157">
        <v>2205</v>
      </c>
      <c r="O29" s="158">
        <v>1804</v>
      </c>
      <c r="P29" s="140">
        <v>484564</v>
      </c>
      <c r="Q29" s="157">
        <v>2415</v>
      </c>
      <c r="R29" s="158">
        <v>3045</v>
      </c>
      <c r="S29" s="157">
        <v>2734</v>
      </c>
      <c r="T29" s="158">
        <v>69239</v>
      </c>
      <c r="U29" s="140">
        <v>2205</v>
      </c>
      <c r="V29" s="157">
        <v>3150</v>
      </c>
      <c r="W29" s="158">
        <v>2777</v>
      </c>
      <c r="X29" s="157">
        <v>77903</v>
      </c>
      <c r="Z29" s="135"/>
      <c r="AA29" s="135"/>
      <c r="AB29" s="135"/>
      <c r="AC29" s="144"/>
      <c r="AD29" s="135"/>
      <c r="AE29" s="139"/>
      <c r="AF29" s="139"/>
      <c r="AG29" s="139"/>
      <c r="AH29" s="139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</row>
    <row r="30" spans="2:53" x14ac:dyDescent="0.15">
      <c r="B30" s="159"/>
      <c r="C30" s="144">
        <v>22</v>
      </c>
      <c r="D30" s="160"/>
      <c r="E30" s="161">
        <v>4725</v>
      </c>
      <c r="F30" s="161">
        <v>5565</v>
      </c>
      <c r="G30" s="161">
        <v>5570</v>
      </c>
      <c r="H30" s="161">
        <v>43544</v>
      </c>
      <c r="I30" s="161">
        <v>5145</v>
      </c>
      <c r="J30" s="161">
        <v>6195</v>
      </c>
      <c r="K30" s="161">
        <v>5574</v>
      </c>
      <c r="L30" s="161">
        <v>90816</v>
      </c>
      <c r="M30" s="161">
        <v>1470</v>
      </c>
      <c r="N30" s="161">
        <v>2100</v>
      </c>
      <c r="O30" s="161">
        <v>1779</v>
      </c>
      <c r="P30" s="173">
        <v>510158</v>
      </c>
      <c r="Q30" s="161">
        <v>2205</v>
      </c>
      <c r="R30" s="161">
        <v>2890</v>
      </c>
      <c r="S30" s="161">
        <v>2575</v>
      </c>
      <c r="T30" s="161">
        <v>77058</v>
      </c>
      <c r="U30" s="161">
        <v>2520</v>
      </c>
      <c r="V30" s="161">
        <v>3045</v>
      </c>
      <c r="W30" s="161">
        <v>2747</v>
      </c>
      <c r="X30" s="160">
        <v>81021</v>
      </c>
      <c r="Z30" s="135"/>
      <c r="AA30" s="135"/>
      <c r="AB30" s="135"/>
      <c r="AC30" s="144"/>
      <c r="AD30" s="135"/>
      <c r="AE30" s="139"/>
      <c r="AF30" s="139"/>
      <c r="AG30" s="139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</row>
    <row r="31" spans="2:53" x14ac:dyDescent="0.15">
      <c r="B31" s="159"/>
      <c r="C31" s="144">
        <v>23</v>
      </c>
      <c r="D31" s="160"/>
      <c r="E31" s="174">
        <v>4620</v>
      </c>
      <c r="F31" s="174">
        <v>6510</v>
      </c>
      <c r="G31" s="174">
        <v>5478.1683874686096</v>
      </c>
      <c r="H31" s="174">
        <v>95239.200000000012</v>
      </c>
      <c r="I31" s="174">
        <v>4935</v>
      </c>
      <c r="J31" s="174">
        <v>6875.4000000000005</v>
      </c>
      <c r="K31" s="174">
        <v>5595.5278256879947</v>
      </c>
      <c r="L31" s="174">
        <v>128855.20000000001</v>
      </c>
      <c r="M31" s="174">
        <v>1470</v>
      </c>
      <c r="N31" s="174">
        <v>2047.5</v>
      </c>
      <c r="O31" s="174">
        <v>1753.2285652244132</v>
      </c>
      <c r="P31" s="175">
        <v>464004.39999999997</v>
      </c>
      <c r="Q31" s="174">
        <v>2100</v>
      </c>
      <c r="R31" s="174">
        <v>2940</v>
      </c>
      <c r="S31" s="174">
        <v>2613.8664402217455</v>
      </c>
      <c r="T31" s="174">
        <v>75055.7</v>
      </c>
      <c r="U31" s="174">
        <v>2415</v>
      </c>
      <c r="V31" s="174">
        <v>3360</v>
      </c>
      <c r="W31" s="174">
        <v>2802.9026794701126</v>
      </c>
      <c r="X31" s="174">
        <v>77644.2</v>
      </c>
      <c r="Z31" s="135"/>
      <c r="AA31" s="135"/>
      <c r="AB31" s="135"/>
      <c r="AC31" s="144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</row>
    <row r="32" spans="2:53" x14ac:dyDescent="0.15">
      <c r="B32" s="159"/>
      <c r="C32" s="144">
        <v>24</v>
      </c>
      <c r="D32" s="160"/>
      <c r="E32" s="164">
        <v>4588.5</v>
      </c>
      <c r="F32" s="164">
        <v>6825</v>
      </c>
      <c r="G32" s="164">
        <v>5373.9809779187763</v>
      </c>
      <c r="H32" s="164">
        <v>109425.20000000001</v>
      </c>
      <c r="I32" s="164">
        <v>4625.25</v>
      </c>
      <c r="J32" s="164">
        <v>7073.85</v>
      </c>
      <c r="K32" s="164">
        <v>5541.8715764186136</v>
      </c>
      <c r="L32" s="164">
        <v>96172.6</v>
      </c>
      <c r="M32" s="164">
        <v>1155</v>
      </c>
      <c r="N32" s="164">
        <v>2310</v>
      </c>
      <c r="O32" s="164">
        <v>1697.7293238006748</v>
      </c>
      <c r="P32" s="164">
        <v>468772.7</v>
      </c>
      <c r="Q32" s="164">
        <v>1575</v>
      </c>
      <c r="R32" s="164">
        <v>3150</v>
      </c>
      <c r="S32" s="164">
        <v>2289.2020738918745</v>
      </c>
      <c r="T32" s="164">
        <v>88267.6</v>
      </c>
      <c r="U32" s="164">
        <v>1575</v>
      </c>
      <c r="V32" s="164">
        <v>3255</v>
      </c>
      <c r="W32" s="164">
        <v>2452.9679033667503</v>
      </c>
      <c r="X32" s="165">
        <v>98183</v>
      </c>
      <c r="Z32" s="135"/>
      <c r="AA32" s="135"/>
      <c r="AB32" s="135"/>
      <c r="AC32" s="144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76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</row>
    <row r="33" spans="2:53" x14ac:dyDescent="0.15">
      <c r="B33" s="150"/>
      <c r="C33" s="154">
        <v>25</v>
      </c>
      <c r="D33" s="166"/>
      <c r="E33" s="167">
        <v>5565</v>
      </c>
      <c r="F33" s="167">
        <v>7875</v>
      </c>
      <c r="G33" s="167">
        <v>6371.7932835820893</v>
      </c>
      <c r="H33" s="167">
        <v>88543.4</v>
      </c>
      <c r="I33" s="167">
        <v>5565</v>
      </c>
      <c r="J33" s="167">
        <v>7754.25</v>
      </c>
      <c r="K33" s="167">
        <v>6447.1324953691465</v>
      </c>
      <c r="L33" s="167">
        <v>93162.6</v>
      </c>
      <c r="M33" s="167">
        <v>1260</v>
      </c>
      <c r="N33" s="167">
        <v>2415</v>
      </c>
      <c r="O33" s="167">
        <v>1894.2207904325453</v>
      </c>
      <c r="P33" s="167">
        <v>504686.3</v>
      </c>
      <c r="Q33" s="167">
        <v>2100</v>
      </c>
      <c r="R33" s="167">
        <v>3150</v>
      </c>
      <c r="S33" s="167">
        <v>2685.4170050915268</v>
      </c>
      <c r="T33" s="167">
        <v>101106.79999999999</v>
      </c>
      <c r="U33" s="167">
        <v>2100</v>
      </c>
      <c r="V33" s="167">
        <v>3255</v>
      </c>
      <c r="W33" s="167">
        <v>2784.5728093739181</v>
      </c>
      <c r="X33" s="168">
        <v>110788.2</v>
      </c>
      <c r="Z33" s="135"/>
      <c r="AA33" s="135"/>
      <c r="AB33" s="135"/>
      <c r="AC33" s="144"/>
      <c r="AD33" s="135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8"/>
      <c r="AQ33" s="177"/>
      <c r="AR33" s="177"/>
      <c r="AS33" s="177"/>
      <c r="AT33" s="177"/>
      <c r="AU33" s="177"/>
      <c r="AV33" s="177"/>
      <c r="AW33" s="177"/>
      <c r="AX33" s="177"/>
      <c r="AY33" s="135"/>
      <c r="AZ33" s="135"/>
      <c r="BA33" s="135"/>
    </row>
    <row r="34" spans="2:53" x14ac:dyDescent="0.15">
      <c r="B34" s="159"/>
      <c r="C34" s="144">
        <v>5</v>
      </c>
      <c r="D34" s="160"/>
      <c r="E34" s="179">
        <v>5775</v>
      </c>
      <c r="F34" s="179">
        <v>6835.5</v>
      </c>
      <c r="G34" s="179">
        <v>6321.2078773091662</v>
      </c>
      <c r="H34" s="161">
        <v>7828.1</v>
      </c>
      <c r="I34" s="161">
        <v>5880</v>
      </c>
      <c r="J34" s="161">
        <v>6463.8</v>
      </c>
      <c r="K34" s="161">
        <v>6303.4841075794639</v>
      </c>
      <c r="L34" s="161">
        <v>5108.3</v>
      </c>
      <c r="M34" s="161">
        <v>1680</v>
      </c>
      <c r="N34" s="161">
        <v>2100</v>
      </c>
      <c r="O34" s="161">
        <v>1837.3033297238755</v>
      </c>
      <c r="P34" s="161">
        <v>49389.3</v>
      </c>
      <c r="Q34" s="161">
        <v>2415</v>
      </c>
      <c r="R34" s="161">
        <v>2866.5</v>
      </c>
      <c r="S34" s="161">
        <v>2682.3601682829426</v>
      </c>
      <c r="T34" s="161">
        <v>9016</v>
      </c>
      <c r="U34" s="161">
        <v>2625</v>
      </c>
      <c r="V34" s="161">
        <v>3150</v>
      </c>
      <c r="W34" s="161">
        <v>2835.1590309426738</v>
      </c>
      <c r="X34" s="160">
        <v>9910.5</v>
      </c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</row>
    <row r="35" spans="2:53" x14ac:dyDescent="0.15">
      <c r="B35" s="159"/>
      <c r="C35" s="144">
        <v>6</v>
      </c>
      <c r="D35" s="160"/>
      <c r="E35" s="179">
        <v>5775</v>
      </c>
      <c r="F35" s="179">
        <v>6825</v>
      </c>
      <c r="G35" s="179">
        <v>6257.7498372607752</v>
      </c>
      <c r="H35" s="161">
        <v>6937.8</v>
      </c>
      <c r="I35" s="161">
        <v>5565</v>
      </c>
      <c r="J35" s="161">
        <v>6352.5</v>
      </c>
      <c r="K35" s="161">
        <v>6245.8999612252819</v>
      </c>
      <c r="L35" s="161">
        <v>5984.7</v>
      </c>
      <c r="M35" s="161">
        <v>1785</v>
      </c>
      <c r="N35" s="161">
        <v>2415</v>
      </c>
      <c r="O35" s="161">
        <v>2099.9241281461632</v>
      </c>
      <c r="P35" s="161">
        <v>36704.9</v>
      </c>
      <c r="Q35" s="161">
        <v>2415</v>
      </c>
      <c r="R35" s="161">
        <v>2940</v>
      </c>
      <c r="S35" s="161">
        <v>2709.3148854961828</v>
      </c>
      <c r="T35" s="161">
        <v>6950.9</v>
      </c>
      <c r="U35" s="161">
        <v>2415</v>
      </c>
      <c r="V35" s="161">
        <v>2940</v>
      </c>
      <c r="W35" s="161">
        <v>2746.5993888710191</v>
      </c>
      <c r="X35" s="160">
        <v>7135.1</v>
      </c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</row>
    <row r="36" spans="2:53" x14ac:dyDescent="0.15">
      <c r="B36" s="159"/>
      <c r="C36" s="144">
        <v>7</v>
      </c>
      <c r="D36" s="160"/>
      <c r="E36" s="179">
        <v>5775</v>
      </c>
      <c r="F36" s="179">
        <v>6825</v>
      </c>
      <c r="G36" s="179">
        <v>6163.5944973000751</v>
      </c>
      <c r="H36" s="161">
        <v>8692.5</v>
      </c>
      <c r="I36" s="161">
        <v>5670</v>
      </c>
      <c r="J36" s="161">
        <v>6873.3</v>
      </c>
      <c r="K36" s="161">
        <v>6228.6369625520119</v>
      </c>
      <c r="L36" s="161">
        <v>10226.1</v>
      </c>
      <c r="M36" s="161">
        <v>1785</v>
      </c>
      <c r="N36" s="161">
        <v>2362.5</v>
      </c>
      <c r="O36" s="161">
        <v>2099.6678455362267</v>
      </c>
      <c r="P36" s="161">
        <v>52204.1</v>
      </c>
      <c r="Q36" s="161">
        <v>2310</v>
      </c>
      <c r="R36" s="161">
        <v>2940</v>
      </c>
      <c r="S36" s="161">
        <v>2729.8076736043572</v>
      </c>
      <c r="T36" s="161">
        <v>9892.2000000000007</v>
      </c>
      <c r="U36" s="161">
        <v>2520</v>
      </c>
      <c r="V36" s="161">
        <v>3045</v>
      </c>
      <c r="W36" s="161">
        <v>2845.0680023553232</v>
      </c>
      <c r="X36" s="160">
        <v>11409.6</v>
      </c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</row>
    <row r="37" spans="2:53" x14ac:dyDescent="0.15">
      <c r="B37" s="159"/>
      <c r="C37" s="144">
        <v>8</v>
      </c>
      <c r="D37" s="160"/>
      <c r="E37" s="179">
        <v>5775</v>
      </c>
      <c r="F37" s="179">
        <v>6625.5</v>
      </c>
      <c r="G37" s="179">
        <v>6247.8194868370865</v>
      </c>
      <c r="H37" s="161">
        <v>5296.3</v>
      </c>
      <c r="I37" s="161">
        <v>5722.5</v>
      </c>
      <c r="J37" s="161">
        <v>6825</v>
      </c>
      <c r="K37" s="161">
        <v>6227.7070707070725</v>
      </c>
      <c r="L37" s="161">
        <v>6488.1</v>
      </c>
      <c r="M37" s="161">
        <v>1785</v>
      </c>
      <c r="N37" s="161">
        <v>2257.5</v>
      </c>
      <c r="O37" s="161">
        <v>2099.9387569850387</v>
      </c>
      <c r="P37" s="160">
        <v>48971.3</v>
      </c>
      <c r="Q37" s="161">
        <v>2310</v>
      </c>
      <c r="R37" s="161">
        <v>2940</v>
      </c>
      <c r="S37" s="161">
        <v>2677.2267878980033</v>
      </c>
      <c r="T37" s="161">
        <v>9298.4</v>
      </c>
      <c r="U37" s="161">
        <v>2415</v>
      </c>
      <c r="V37" s="161">
        <v>3045</v>
      </c>
      <c r="W37" s="161">
        <v>2729.9826982492277</v>
      </c>
      <c r="X37" s="160">
        <v>10172.6</v>
      </c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</row>
    <row r="38" spans="2:53" x14ac:dyDescent="0.15">
      <c r="B38" s="159"/>
      <c r="C38" s="144">
        <v>9</v>
      </c>
      <c r="D38" s="160"/>
      <c r="E38" s="179">
        <v>5838</v>
      </c>
      <c r="F38" s="179">
        <v>6825</v>
      </c>
      <c r="G38" s="179">
        <v>6300.4491083079611</v>
      </c>
      <c r="H38" s="161">
        <v>3975.4</v>
      </c>
      <c r="I38" s="161">
        <v>5775</v>
      </c>
      <c r="J38" s="161">
        <v>6783</v>
      </c>
      <c r="K38" s="161">
        <v>6279.0980170464436</v>
      </c>
      <c r="L38" s="161">
        <v>6418.6</v>
      </c>
      <c r="M38" s="161">
        <v>1785</v>
      </c>
      <c r="N38" s="161">
        <v>2257.5</v>
      </c>
      <c r="O38" s="161">
        <v>2073.5117737917667</v>
      </c>
      <c r="P38" s="161">
        <v>39766.9</v>
      </c>
      <c r="Q38" s="161">
        <v>2310</v>
      </c>
      <c r="R38" s="161">
        <v>2940</v>
      </c>
      <c r="S38" s="161">
        <v>2630.6079428739126</v>
      </c>
      <c r="T38" s="161">
        <v>7024.1</v>
      </c>
      <c r="U38" s="161">
        <v>2415</v>
      </c>
      <c r="V38" s="161">
        <v>3045</v>
      </c>
      <c r="W38" s="161">
        <v>2782.8803960579276</v>
      </c>
      <c r="X38" s="160">
        <v>7986.1</v>
      </c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</row>
    <row r="39" spans="2:53" x14ac:dyDescent="0.15">
      <c r="B39" s="159"/>
      <c r="C39" s="144">
        <v>10</v>
      </c>
      <c r="D39" s="160"/>
      <c r="E39" s="179">
        <v>6090</v>
      </c>
      <c r="F39" s="179">
        <v>7875</v>
      </c>
      <c r="G39" s="179">
        <v>6730.3255932203392</v>
      </c>
      <c r="H39" s="161">
        <v>5225.8</v>
      </c>
      <c r="I39" s="161">
        <v>6090</v>
      </c>
      <c r="J39" s="161">
        <v>7537.9500000000007</v>
      </c>
      <c r="K39" s="161">
        <v>6835.13469253535</v>
      </c>
      <c r="L39" s="161">
        <v>7412.5</v>
      </c>
      <c r="M39" s="161">
        <v>1575</v>
      </c>
      <c r="N39" s="161">
        <v>1995</v>
      </c>
      <c r="O39" s="161">
        <v>1785.4105263157905</v>
      </c>
      <c r="P39" s="161">
        <v>45718.5</v>
      </c>
      <c r="Q39" s="161">
        <v>2310</v>
      </c>
      <c r="R39" s="161">
        <v>2940</v>
      </c>
      <c r="S39" s="161">
        <v>2656.7990062911067</v>
      </c>
      <c r="T39" s="161">
        <v>8104</v>
      </c>
      <c r="U39" s="161">
        <v>2520</v>
      </c>
      <c r="V39" s="161">
        <v>3255</v>
      </c>
      <c r="W39" s="161">
        <v>2893.1093767965967</v>
      </c>
      <c r="X39" s="160">
        <v>9850.4</v>
      </c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</row>
    <row r="40" spans="2:53" x14ac:dyDescent="0.15">
      <c r="B40" s="159"/>
      <c r="C40" s="144">
        <v>11</v>
      </c>
      <c r="D40" s="160"/>
      <c r="E40" s="179">
        <v>5880</v>
      </c>
      <c r="F40" s="179">
        <v>7455</v>
      </c>
      <c r="G40" s="179">
        <v>6863.7523122959747</v>
      </c>
      <c r="H40" s="161">
        <v>7969.1</v>
      </c>
      <c r="I40" s="161">
        <v>6300</v>
      </c>
      <c r="J40" s="161">
        <v>7560</v>
      </c>
      <c r="K40" s="161">
        <v>7134.1409601634314</v>
      </c>
      <c r="L40" s="161">
        <v>10147.1</v>
      </c>
      <c r="M40" s="161">
        <v>1575</v>
      </c>
      <c r="N40" s="161">
        <v>1995</v>
      </c>
      <c r="O40" s="161">
        <v>1811.4175463307963</v>
      </c>
      <c r="P40" s="161">
        <v>36924.5</v>
      </c>
      <c r="Q40" s="161">
        <v>2415</v>
      </c>
      <c r="R40" s="161">
        <v>2940</v>
      </c>
      <c r="S40" s="161">
        <v>2729.7590857114456</v>
      </c>
      <c r="T40" s="161">
        <v>9427</v>
      </c>
      <c r="U40" s="161">
        <v>2520</v>
      </c>
      <c r="V40" s="161">
        <v>3150</v>
      </c>
      <c r="W40" s="161">
        <v>2908.389638956311</v>
      </c>
      <c r="X40" s="160">
        <v>9682.4</v>
      </c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</row>
    <row r="41" spans="2:53" x14ac:dyDescent="0.15">
      <c r="B41" s="159"/>
      <c r="C41" s="144">
        <v>12</v>
      </c>
      <c r="D41" s="160"/>
      <c r="E41" s="179">
        <v>5985</v>
      </c>
      <c r="F41" s="179">
        <v>7833</v>
      </c>
      <c r="G41" s="179">
        <v>7129.0015703517602</v>
      </c>
      <c r="H41" s="161">
        <v>12103</v>
      </c>
      <c r="I41" s="161">
        <v>6090</v>
      </c>
      <c r="J41" s="161">
        <v>7754.25</v>
      </c>
      <c r="K41" s="161">
        <v>7211.7118503662377</v>
      </c>
      <c r="L41" s="161">
        <v>17869.3</v>
      </c>
      <c r="M41" s="161">
        <v>1260</v>
      </c>
      <c r="N41" s="161">
        <v>2100</v>
      </c>
      <c r="O41" s="161">
        <v>1784.6412004959525</v>
      </c>
      <c r="P41" s="161">
        <v>56002.6</v>
      </c>
      <c r="Q41" s="161">
        <v>2520</v>
      </c>
      <c r="R41" s="161">
        <v>3150</v>
      </c>
      <c r="S41" s="161">
        <v>2893.0086763774548</v>
      </c>
      <c r="T41" s="161">
        <v>16938.5</v>
      </c>
      <c r="U41" s="161">
        <v>2520</v>
      </c>
      <c r="V41" s="161">
        <v>3150</v>
      </c>
      <c r="W41" s="161">
        <v>2940.2198127011975</v>
      </c>
      <c r="X41" s="160">
        <v>14029.1</v>
      </c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</row>
    <row r="42" spans="2:53" x14ac:dyDescent="0.15">
      <c r="B42" s="159" t="s">
        <v>104</v>
      </c>
      <c r="C42" s="144">
        <v>1</v>
      </c>
      <c r="D42" s="160" t="s">
        <v>105</v>
      </c>
      <c r="E42" s="179">
        <v>5775</v>
      </c>
      <c r="F42" s="179">
        <v>6825</v>
      </c>
      <c r="G42" s="179">
        <v>6300.3691731409535</v>
      </c>
      <c r="H42" s="161">
        <v>8337.1</v>
      </c>
      <c r="I42" s="161">
        <v>5843.25</v>
      </c>
      <c r="J42" s="161">
        <v>6930</v>
      </c>
      <c r="K42" s="161">
        <v>6457.2057371349101</v>
      </c>
      <c r="L42" s="161">
        <v>11683.8</v>
      </c>
      <c r="M42" s="161">
        <v>1365</v>
      </c>
      <c r="N42" s="161">
        <v>1995</v>
      </c>
      <c r="O42" s="161">
        <v>1785.1516358664908</v>
      </c>
      <c r="P42" s="161">
        <v>45849.8</v>
      </c>
      <c r="Q42" s="161">
        <v>2310</v>
      </c>
      <c r="R42" s="161">
        <v>2940</v>
      </c>
      <c r="S42" s="161">
        <v>2666.9883478984607</v>
      </c>
      <c r="T42" s="161">
        <v>12033.7</v>
      </c>
      <c r="U42" s="161">
        <v>2415</v>
      </c>
      <c r="V42" s="161">
        <v>3150</v>
      </c>
      <c r="W42" s="161">
        <v>2835.090403932466</v>
      </c>
      <c r="X42" s="160">
        <v>13752.8</v>
      </c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</row>
    <row r="43" spans="2:53" x14ac:dyDescent="0.15">
      <c r="B43" s="159"/>
      <c r="C43" s="144">
        <v>2</v>
      </c>
      <c r="D43" s="160"/>
      <c r="E43" s="179">
        <v>5565</v>
      </c>
      <c r="F43" s="179">
        <v>6813.4500000000007</v>
      </c>
      <c r="G43" s="179">
        <v>6299.5330325491459</v>
      </c>
      <c r="H43" s="161">
        <v>5617.2</v>
      </c>
      <c r="I43" s="161">
        <v>5839.05</v>
      </c>
      <c r="J43" s="161">
        <v>6835.5</v>
      </c>
      <c r="K43" s="161">
        <v>6336.53820863693</v>
      </c>
      <c r="L43" s="161">
        <v>5681.9</v>
      </c>
      <c r="M43" s="161">
        <v>1575</v>
      </c>
      <c r="N43" s="161">
        <v>1995</v>
      </c>
      <c r="O43" s="161">
        <v>1779.2913440550778</v>
      </c>
      <c r="P43" s="161">
        <v>34020.300000000003</v>
      </c>
      <c r="Q43" s="161">
        <v>2310</v>
      </c>
      <c r="R43" s="161">
        <v>3150</v>
      </c>
      <c r="S43" s="161">
        <v>2729.6030034655382</v>
      </c>
      <c r="T43" s="161">
        <v>8880.1</v>
      </c>
      <c r="U43" s="161">
        <v>2415</v>
      </c>
      <c r="V43" s="161">
        <v>3465</v>
      </c>
      <c r="W43" s="161">
        <v>2955.7588010027521</v>
      </c>
      <c r="X43" s="160">
        <v>9839.4</v>
      </c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</row>
    <row r="44" spans="2:53" x14ac:dyDescent="0.15">
      <c r="B44" s="159"/>
      <c r="C44" s="144">
        <v>3</v>
      </c>
      <c r="D44" s="160"/>
      <c r="E44" s="179">
        <v>5565</v>
      </c>
      <c r="F44" s="179">
        <v>6825</v>
      </c>
      <c r="G44" s="179">
        <v>6300.4723841790101</v>
      </c>
      <c r="H44" s="161">
        <v>5513</v>
      </c>
      <c r="I44" s="161">
        <v>5775</v>
      </c>
      <c r="J44" s="161">
        <v>6882.75</v>
      </c>
      <c r="K44" s="161">
        <v>6310.8827923615127</v>
      </c>
      <c r="L44" s="161">
        <v>10697.6</v>
      </c>
      <c r="M44" s="161">
        <v>1785</v>
      </c>
      <c r="N44" s="161">
        <v>2100</v>
      </c>
      <c r="O44" s="161">
        <v>1968.8717500846881</v>
      </c>
      <c r="P44" s="161">
        <v>42114.1</v>
      </c>
      <c r="Q44" s="161">
        <v>2520</v>
      </c>
      <c r="R44" s="161">
        <v>2940</v>
      </c>
      <c r="S44" s="161">
        <v>2729.4840387374447</v>
      </c>
      <c r="T44" s="161">
        <v>8618.9</v>
      </c>
      <c r="U44" s="161">
        <v>2520</v>
      </c>
      <c r="V44" s="161">
        <v>3360</v>
      </c>
      <c r="W44" s="161">
        <v>2892.8876449249601</v>
      </c>
      <c r="X44" s="160">
        <v>10867.9</v>
      </c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</row>
    <row r="45" spans="2:53" x14ac:dyDescent="0.15">
      <c r="B45" s="159"/>
      <c r="C45" s="144">
        <v>4</v>
      </c>
      <c r="D45" s="160"/>
      <c r="E45" s="179">
        <v>5724</v>
      </c>
      <c r="F45" s="179">
        <v>7020</v>
      </c>
      <c r="G45" s="179">
        <v>6501.603439855613</v>
      </c>
      <c r="H45" s="161">
        <v>5487.1</v>
      </c>
      <c r="I45" s="161">
        <v>5616</v>
      </c>
      <c r="J45" s="161">
        <v>6766.2</v>
      </c>
      <c r="K45" s="161">
        <v>6539.4426261070466</v>
      </c>
      <c r="L45" s="161">
        <v>8836.7000000000007</v>
      </c>
      <c r="M45" s="161">
        <v>1836</v>
      </c>
      <c r="N45" s="161">
        <v>2268</v>
      </c>
      <c r="O45" s="161">
        <v>2051.9823314045243</v>
      </c>
      <c r="P45" s="161">
        <v>45689.5</v>
      </c>
      <c r="Q45" s="161">
        <v>2484</v>
      </c>
      <c r="R45" s="161">
        <v>3024</v>
      </c>
      <c r="S45" s="161">
        <v>2813.8556686798956</v>
      </c>
      <c r="T45" s="161">
        <v>9862.1</v>
      </c>
      <c r="U45" s="161">
        <v>2592</v>
      </c>
      <c r="V45" s="161">
        <v>3456</v>
      </c>
      <c r="W45" s="161">
        <v>3007.5140290643085</v>
      </c>
      <c r="X45" s="160">
        <v>10558.8</v>
      </c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</row>
    <row r="46" spans="2:53" x14ac:dyDescent="0.15">
      <c r="B46" s="150"/>
      <c r="C46" s="154">
        <v>5</v>
      </c>
      <c r="D46" s="166"/>
      <c r="E46" s="180">
        <v>5724</v>
      </c>
      <c r="F46" s="180">
        <v>7162.56</v>
      </c>
      <c r="G46" s="180">
        <v>6480.3662590752783</v>
      </c>
      <c r="H46" s="170">
        <v>5441.3</v>
      </c>
      <c r="I46" s="170">
        <v>5518.8</v>
      </c>
      <c r="J46" s="170">
        <v>6868.8</v>
      </c>
      <c r="K46" s="170">
        <v>6419.1034571062746</v>
      </c>
      <c r="L46" s="170">
        <v>10379.299999999999</v>
      </c>
      <c r="M46" s="170">
        <v>1836</v>
      </c>
      <c r="N46" s="170">
        <v>2268</v>
      </c>
      <c r="O46" s="170">
        <v>2051.7522932110883</v>
      </c>
      <c r="P46" s="170">
        <v>42496.6</v>
      </c>
      <c r="Q46" s="170">
        <v>2484</v>
      </c>
      <c r="R46" s="170">
        <v>3024</v>
      </c>
      <c r="S46" s="170">
        <v>2824.6559253136234</v>
      </c>
      <c r="T46" s="170">
        <v>10080.799999999999</v>
      </c>
      <c r="U46" s="170">
        <v>2538</v>
      </c>
      <c r="V46" s="170">
        <v>3456</v>
      </c>
      <c r="W46" s="170">
        <v>2926.5064109096343</v>
      </c>
      <c r="X46" s="166">
        <v>10222.700000000001</v>
      </c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</row>
    <row r="47" spans="2:53" ht="3" customHeight="1" x14ac:dyDescent="0.15">
      <c r="B47" s="135"/>
      <c r="C47" s="144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</row>
    <row r="48" spans="2:53" ht="12.75" customHeight="1" x14ac:dyDescent="0.15">
      <c r="B48" s="138" t="s">
        <v>111</v>
      </c>
      <c r="C48" s="136" t="s">
        <v>112</v>
      </c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</row>
    <row r="49" spans="2:53" ht="12.75" customHeight="1" x14ac:dyDescent="0.15">
      <c r="B49" s="181" t="s">
        <v>113</v>
      </c>
      <c r="C49" s="136" t="s">
        <v>114</v>
      </c>
      <c r="X49" s="182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</row>
    <row r="50" spans="2:53" ht="12.75" customHeight="1" x14ac:dyDescent="0.15">
      <c r="B50" s="181"/>
      <c r="X50" s="182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</row>
    <row r="51" spans="2:53" x14ac:dyDescent="0.15">
      <c r="X51" s="182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</row>
    <row r="52" spans="2:53" ht="13.5" x14ac:dyDescent="0.15">
      <c r="E52" s="183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X52" s="182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</row>
    <row r="53" spans="2:53" ht="13.5" x14ac:dyDescent="0.15"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X53" s="182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  <c r="BA53" s="135"/>
    </row>
    <row r="54" spans="2:53" ht="13.5" x14ac:dyDescent="0.15"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X54" s="182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  <c r="AY54" s="135"/>
      <c r="AZ54" s="135"/>
      <c r="BA54" s="135"/>
    </row>
    <row r="55" spans="2:53" ht="13.5" x14ac:dyDescent="0.15"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5"/>
      <c r="AT55" s="135"/>
      <c r="AU55" s="135"/>
      <c r="AV55" s="135"/>
      <c r="AW55" s="135"/>
      <c r="AX55" s="135"/>
      <c r="AY55" s="135"/>
      <c r="AZ55" s="135"/>
      <c r="BA55" s="135"/>
    </row>
    <row r="56" spans="2:53" x14ac:dyDescent="0.15"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  <c r="AS56" s="135"/>
      <c r="AT56" s="135"/>
      <c r="AU56" s="135"/>
      <c r="AV56" s="135"/>
      <c r="AW56" s="135"/>
      <c r="AX56" s="135"/>
      <c r="AY56" s="135"/>
      <c r="AZ56" s="135"/>
      <c r="BA56" s="135"/>
    </row>
    <row r="57" spans="2:53" x14ac:dyDescent="0.15">
      <c r="X57" s="135"/>
      <c r="Y57" s="135"/>
    </row>
    <row r="58" spans="2:53" x14ac:dyDescent="0.15">
      <c r="X58" s="135"/>
      <c r="Y58" s="135"/>
    </row>
    <row r="59" spans="2:53" x14ac:dyDescent="0.15">
      <c r="X59" s="135"/>
      <c r="Y59" s="135"/>
    </row>
    <row r="60" spans="2:53" x14ac:dyDescent="0.15">
      <c r="X60" s="135"/>
      <c r="Y60" s="135"/>
    </row>
    <row r="61" spans="2:53" x14ac:dyDescent="0.15">
      <c r="X61" s="135"/>
      <c r="Y61" s="135"/>
    </row>
    <row r="62" spans="2:53" x14ac:dyDescent="0.15">
      <c r="X62" s="135"/>
      <c r="Y62" s="135"/>
    </row>
    <row r="63" spans="2:53" x14ac:dyDescent="0.15">
      <c r="X63" s="135"/>
      <c r="Y63" s="135"/>
    </row>
    <row r="64" spans="2:53" x14ac:dyDescent="0.15">
      <c r="X64" s="135"/>
      <c r="Y64" s="135"/>
    </row>
    <row r="65" spans="24:25" x14ac:dyDescent="0.15">
      <c r="X65" s="135"/>
      <c r="Y65" s="135"/>
    </row>
    <row r="66" spans="24:25" x14ac:dyDescent="0.15">
      <c r="X66" s="135"/>
      <c r="Y66" s="135"/>
    </row>
    <row r="67" spans="24:25" x14ac:dyDescent="0.15">
      <c r="X67" s="135"/>
      <c r="Y67" s="135"/>
    </row>
    <row r="68" spans="24:25" x14ac:dyDescent="0.15">
      <c r="X68" s="135"/>
      <c r="Y68" s="135"/>
    </row>
  </sheetData>
  <mergeCells count="20">
    <mergeCell ref="E5:H5"/>
    <mergeCell ref="I5:L5"/>
    <mergeCell ref="M5:P5"/>
    <mergeCell ref="Q5:T5"/>
    <mergeCell ref="U5:X5"/>
    <mergeCell ref="AD5:AG5"/>
    <mergeCell ref="E26:H26"/>
    <mergeCell ref="I26:L26"/>
    <mergeCell ref="M26:P26"/>
    <mergeCell ref="Q26:T26"/>
    <mergeCell ref="U26:X26"/>
    <mergeCell ref="AE26:AH26"/>
    <mergeCell ref="AI26:AL26"/>
    <mergeCell ref="AM26:AP26"/>
    <mergeCell ref="AQ26:AT26"/>
    <mergeCell ref="AU26:AX26"/>
    <mergeCell ref="AH5:AK5"/>
    <mergeCell ref="AL5:AO5"/>
    <mergeCell ref="AP5:AS5"/>
    <mergeCell ref="AT5:AW5"/>
  </mergeCells>
  <phoneticPr fontId="6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84</vt:i4>
      </vt:variant>
      <vt:variant>
        <vt:lpstr>名前付き一覧</vt:lpstr>
      </vt:variant>
      <vt:variant>
        <vt:i4>42</vt:i4>
      </vt:variant>
    </vt:vector>
  </HeadingPairs>
  <TitlesOfParts>
    <vt:vector size="126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九輸入牛1</vt:lpstr>
      <vt:lpstr>九輸入牛2</vt:lpstr>
      <vt:lpstr>九輸入豚</vt:lpstr>
      <vt:lpstr>取扱量１</vt:lpstr>
      <vt:lpstr>裏表紙</vt:lpstr>
      <vt:lpstr>牛ｾｯﾄ!Print_Area</vt:lpstr>
      <vt:lpstr>近牛ｾｯﾄ!Print_Area</vt:lpstr>
      <vt:lpstr>近交雑31!Print_Area</vt:lpstr>
      <vt:lpstr>近交雑32!Print_Area</vt:lpstr>
      <vt:lpstr>近交雑3未!Print_Area</vt:lpstr>
      <vt:lpstr>近豚1!Print_Area</vt:lpstr>
      <vt:lpstr>近豚2!Print_Area</vt:lpstr>
      <vt:lpstr>近豚ﾌﾛｰｽﾞﾝ!Print_Area</vt:lpstr>
      <vt:lpstr>近乳21!Print_Area</vt:lpstr>
      <vt:lpstr>近乳22!Print_Area</vt:lpstr>
      <vt:lpstr>近乳2未!Print_Area</vt:lpstr>
      <vt:lpstr>近輸入牛1!Print_Area</vt:lpstr>
      <vt:lpstr>近輸入牛2!Print_Area</vt:lpstr>
      <vt:lpstr>近輸入豚1!Print_Area</vt:lpstr>
      <vt:lpstr>近輸入豚2!Print_Area</vt:lpstr>
      <vt:lpstr>近和31!Print_Area</vt:lpstr>
      <vt:lpstr>近和32!Print_Area</vt:lpstr>
      <vt:lpstr>近和33!Print_Area</vt:lpstr>
      <vt:lpstr>近和3未!Print_Area</vt:lpstr>
      <vt:lpstr>九輸入牛2!Print_Area</vt:lpstr>
      <vt:lpstr>九輸入豚!Print_Area</vt:lpstr>
      <vt:lpstr>交雑未!Print_Area</vt:lpstr>
      <vt:lpstr>中牛ｾｯﾄ!Print_Area</vt:lpstr>
      <vt:lpstr>中交雑31!Print_Area</vt:lpstr>
      <vt:lpstr>中交雑32!Print_Area</vt:lpstr>
      <vt:lpstr>中豚1!Print_Area</vt:lpstr>
      <vt:lpstr>中豚2!Print_Area</vt:lpstr>
      <vt:lpstr>中豚ﾌﾛｰｽﾞﾝ!Print_Area</vt:lpstr>
      <vt:lpstr>中乳21未!Print_Area</vt:lpstr>
      <vt:lpstr>中乳2未!Print_Area</vt:lpstr>
      <vt:lpstr>中和31!Print_Area</vt:lpstr>
      <vt:lpstr>中和32!Print_Area</vt:lpstr>
      <vt:lpstr>中和3未!Print_Area</vt:lpstr>
      <vt:lpstr>豚!Print_Area</vt:lpstr>
      <vt:lpstr>豚2!Print_Area</vt:lpstr>
      <vt:lpstr>豚ﾌﾛｰｽﾞﾝ!Print_Area</vt:lpstr>
      <vt:lpstr>乳21!Print_Area</vt:lpstr>
      <vt:lpstr>乳2未!Print_Area</vt:lpstr>
      <vt:lpstr>輸入牛!Print_Area</vt:lpstr>
      <vt:lpstr>和3未!Print_Area</vt:lpstr>
      <vt:lpstr>和4!Print_Area</vt:lpstr>
      <vt:lpstr>和42!Print_Area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2014-05-17T03:07:08Z</cp:lastPrinted>
  <dcterms:created xsi:type="dcterms:W3CDTF">2006-02-22T01:45:43Z</dcterms:created>
  <dcterms:modified xsi:type="dcterms:W3CDTF">2022-10-07T05:41:38Z</dcterms:modified>
</cp:coreProperties>
</file>